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5251" windowWidth="7635" windowHeight="8445" activeTab="0"/>
  </bookViews>
  <sheets>
    <sheet name="27 2001-2002" sheetId="1" r:id="rId1"/>
  </sheets>
  <definedNames>
    <definedName name="_FiltroDatabase" localSheetId="0" hidden="1">'27 2001-2002'!$C$1:$Q$1</definedName>
    <definedName name="_xlnm.Print_Titles" localSheetId="0">'27 2001-2002'!$1:$1</definedName>
  </definedNames>
  <calcPr fullCalcOnLoad="1"/>
</workbook>
</file>

<file path=xl/sharedStrings.xml><?xml version="1.0" encoding="utf-8"?>
<sst xmlns="http://schemas.openxmlformats.org/spreadsheetml/2006/main" count="322" uniqueCount="155">
  <si>
    <t>TITOLO</t>
  </si>
  <si>
    <t>CODICE</t>
  </si>
  <si>
    <t>PROV.</t>
  </si>
  <si>
    <t>BACINO NAZIONALE FIUME PO</t>
  </si>
  <si>
    <t>2B5A001</t>
  </si>
  <si>
    <t>000</t>
  </si>
  <si>
    <t>PC</t>
  </si>
  <si>
    <t>2B5A002</t>
  </si>
  <si>
    <t>2B5A003</t>
  </si>
  <si>
    <t>2B5A004</t>
  </si>
  <si>
    <t>2B5A005</t>
  </si>
  <si>
    <t>2B5A006</t>
  </si>
  <si>
    <t>2B5A007</t>
  </si>
  <si>
    <t>PR</t>
  </si>
  <si>
    <t>2B5A008</t>
  </si>
  <si>
    <t>2B5A009</t>
  </si>
  <si>
    <t>2B5A010</t>
  </si>
  <si>
    <t>2B5A011</t>
  </si>
  <si>
    <t>RE</t>
  </si>
  <si>
    <t>2B5A012</t>
  </si>
  <si>
    <t>2B5A013</t>
  </si>
  <si>
    <t>MO</t>
  </si>
  <si>
    <t>2B5A014</t>
  </si>
  <si>
    <t>2B5A015</t>
  </si>
  <si>
    <t>2B5A016</t>
  </si>
  <si>
    <t>2B5A017</t>
  </si>
  <si>
    <t>2B5A018</t>
  </si>
  <si>
    <t>2B5A019</t>
  </si>
  <si>
    <t>2B5A020</t>
  </si>
  <si>
    <t>2B5A021</t>
  </si>
  <si>
    <t>2B5A022</t>
  </si>
  <si>
    <t>2B5A023</t>
  </si>
  <si>
    <t>2B5A024</t>
  </si>
  <si>
    <t>2B5A025</t>
  </si>
  <si>
    <t>FE</t>
  </si>
  <si>
    <t>BACINO INTERREGIONALE FIUME RENO</t>
  </si>
  <si>
    <t>2B5C001</t>
  </si>
  <si>
    <t>BO</t>
  </si>
  <si>
    <t>2B5C002</t>
  </si>
  <si>
    <t>2B5C003</t>
  </si>
  <si>
    <t>COMUNI VARI - Manutenzione ordinaria dei corpi arginali nei tronchi di II^ e III^ categoria</t>
  </si>
  <si>
    <t>2B5C005</t>
  </si>
  <si>
    <t>2B5C004</t>
  </si>
  <si>
    <t>RA</t>
  </si>
  <si>
    <t>2B5F001</t>
  </si>
  <si>
    <t>2B5F002</t>
  </si>
  <si>
    <t>2B5F003</t>
  </si>
  <si>
    <t>2B5F004</t>
  </si>
  <si>
    <t>FC</t>
  </si>
  <si>
    <t>2B5F005</t>
  </si>
  <si>
    <t>BACINI INTERREGIONALI CONCA E MARECCHIA</t>
  </si>
  <si>
    <t>2B5G001</t>
  </si>
  <si>
    <t>RN</t>
  </si>
  <si>
    <t>2B5G002</t>
  </si>
  <si>
    <t>SOGGETTO ATTUATORE</t>
  </si>
  <si>
    <t>COMUNI VARI - Interventi di manutenzione alle opere idrauliche nel bacino idrografico del T. Tidone</t>
  </si>
  <si>
    <t>COMUNI VARI - Interventi di manutenzione alle opere idrauliche nel bacino idrografico del Fiume Trebbia</t>
  </si>
  <si>
    <t>COMUNI VARI - Interventi di manutenzione alle opere idrauliche nel bacino idrografico del torrente Nure</t>
  </si>
  <si>
    <t>COMUNI VARI - Interventi di manutenzione alle opere idrauliche nei bacini idrografici del T. Arda e Chiavenna</t>
  </si>
  <si>
    <t>BOBBIO - F.TREBBIA - Sistemazione idraulica mediante estrazione e movimentazione di materiale litoide foce Carlone in località Terme</t>
  </si>
  <si>
    <t>NIBBIANO - PIANELLO - BORGONOVO - SARMATO - T.TIDONE - Sistemazione idraulica mediante estrazione e movimentazione di materiale litoide in località varie</t>
  </si>
  <si>
    <t>COMUNI VARI - Interventi di manutenzione alle opere idrauliche nel bacino idrografico del Fiume Taro</t>
  </si>
  <si>
    <t>COMUNI VARI - Interventi di manutenzione alle opere idrauliche nel bacino idrografico del Torrente Parma</t>
  </si>
  <si>
    <t>COMUNI VARI - Interventi di manutenzione alle opere idrauliche nel bacino idrografico del Torrente Enza</t>
  </si>
  <si>
    <t>BARDI - T. CENO - Sistemazione idraulica mediante estrazione e movimentazione di materiale litoide allo sbarramento ENEL in località Pione di Bardi</t>
  </si>
  <si>
    <t xml:space="preserve">COMUNI VARI - Interventi di manutenzione alle opere idrauliche nei bacini idrografici del Torrente Enza e Crostolo </t>
  </si>
  <si>
    <t xml:space="preserve">COMUNI VARI - Interventi di manutenzione alle opere idrauliche nel bacino idrografico del Fiume Secchia   </t>
  </si>
  <si>
    <t>COMUNI VARI - Interventi di manutenzione alle opere idrauliche nel bacino idrografico del Fiume Secchia</t>
  </si>
  <si>
    <t>FIUMALBO - T. SCOLTENNA - Sistemazione idraulica mediante estrazione e movimentazione di materiale litoide a valle del Rio Acquicciola e San Francesco</t>
  </si>
  <si>
    <t>PIEVEPELAGO - T. PERTICARA - Sistemazione idraulica mediante estrazione e movimentazione di materiale litoide a monte foce T. Perticara</t>
  </si>
  <si>
    <t>MONTECRETO - T. SCOLTENNA - Sistemazione idraulica mediante estrazione e movimentazione di materiale litoide in località Casa Nuova</t>
  </si>
  <si>
    <t>FIUMALBO - T. TAGLIOLE - Sistemazione idraulica mediante estrazione e movimentazione di materiale litoide a monte ponte Rotari</t>
  </si>
  <si>
    <t>FANANO - T. LEO - Sistemazione idraulica mediante estrazione e movimentazione di materiale litoide in località Castellaccia</t>
  </si>
  <si>
    <t>PRIGNANO - T. ROSSENNA - Sistemazione idraulica mediante estrazione e movimentazione di materiale litoide a monte foce T. Rossenna</t>
  </si>
  <si>
    <t>PALAGANO - MONTEFIORINO - T. DRAGONE - Sistemazione idraulica mediante estrazione  e movimentazione di materiale litoide a monte di Ponte Savoniero</t>
  </si>
  <si>
    <t>PALAGANO - T. DRAGONE - Sistemazione idraulica mediante estrazione e movimentazione di materiale litoide in località Le Coste</t>
  </si>
  <si>
    <t>COMUNI VARI - Interventi di manutenzione alle opere idrauliche nel bacino idrografico del Po di Volano</t>
  </si>
  <si>
    <t>Servizio Tecnico Bacino Reno</t>
  </si>
  <si>
    <t>Comune di Monzuno</t>
  </si>
  <si>
    <t>Comunità Montana Alta e Media Valle del Reno</t>
  </si>
  <si>
    <t>COMUNI VARI - Analisi e primi interventi di manutenzione ordinaria nei rii minori nel territorio della Comunità Montana Alta e Media Valle del Reno</t>
  </si>
  <si>
    <t>Consorzio di Bonifica Reno Palata</t>
  </si>
  <si>
    <t>COMUNI VARI - Interventi di manutenzione alle opere idrauliche nel bacino idrografico del Fiume Senio a monte di Castel Bolognese</t>
  </si>
  <si>
    <t>COMUNI VARI - Interventi di manutenzione alle opere idrauliche nel bacino idrografico del Fiume Lamone</t>
  </si>
  <si>
    <t>COMUNI VARI - Interventi di manutenzione alle opere idrauliche nei bacini idrografici dei Fiumi Savio e Bevano</t>
  </si>
  <si>
    <t>COMUNI VARI - Interventi di manutenzione alle opere idrauliche nei bacini idrografici dei Fiumi Uniti</t>
  </si>
  <si>
    <t>COMUNI VARI - Interventi di manutenzione annuale alle opere idrauliche nei bacini idrografici del Fiume Savio e Rubicone</t>
  </si>
  <si>
    <t>COMUNI VARI - Intereventi di manutenzione annuale alle opere idrauliche nei bacini idrografici del Fiume Uso e Marecchia</t>
  </si>
  <si>
    <t xml:space="preserve">COMUNI VARI - Interventi di manutenzione annuale alle opere idrauliche nei bacini idrografici dei T. Marano, Ventena, Tavollo, Melo e Conca                  </t>
  </si>
  <si>
    <t>IMPORTO FINANZIAMENTO EURO</t>
  </si>
  <si>
    <t>METRI CUBI DA ESTRARRE</t>
  </si>
  <si>
    <t>LOTTO</t>
  </si>
  <si>
    <t>BACINI REGIONALI ROMAGNOLI</t>
  </si>
  <si>
    <t>IMPORTO FINANZIAMENTO Euro Del.G.3102/01</t>
  </si>
  <si>
    <t>METRI CUBI DA ESTRARRE Del.G.3102/01</t>
  </si>
  <si>
    <t>IMPORTO FINANZIAMENTO Euro Del.G.1375/02</t>
  </si>
  <si>
    <t>METRI CUBI DA ESTRARRE Del.G.1375/02</t>
  </si>
  <si>
    <t>IMPORTO FINANZIAMENTO Euro Del.G.2660/04</t>
  </si>
  <si>
    <t>METRI CUBI DA ESTRARRE Del.G.2660/04</t>
  </si>
  <si>
    <t>001</t>
  </si>
  <si>
    <t>002</t>
  </si>
  <si>
    <t>COMUNE DI FANANO (MO) TORRENTE LEO - TORRENTE OSPITALE - Lavori di ripristino e manutenzione delle opere idrauliche nell'alveo del torrente Leo in località Vidicioni e nel torrente Ospitale in località I Ponti ne comune di Fanano</t>
  </si>
  <si>
    <t>Ripristino delle difese spondali e risagomature dell'alveo del Torrente Perticara a valle del Ponte Battistella nel Comune di Pievepelago (Mo)</t>
  </si>
  <si>
    <t>COMUNI VARI - Interventi di manutenzione alle opere idrauliche nel bacino idrografico del Fiume Panaro (complessivi € 206.066,30)</t>
  </si>
  <si>
    <t>003</t>
  </si>
  <si>
    <t>COMUNI VARI - Interventi di manutenzione di carattere meccanico agli impianti del bacino del Fiume Reno. Contratto aperto di manutenzione</t>
  </si>
  <si>
    <t>004</t>
  </si>
  <si>
    <t>006</t>
  </si>
  <si>
    <t>BOLOGNA - CANALE NAVILE - Ripristino e messa in sicurezza di un tratto di sponda franata in dx idraulica compresa tra le vie Yuri Gagarin ed il sostehno del Battiferro</t>
  </si>
  <si>
    <t>007</t>
  </si>
  <si>
    <t>SALA BOLOGNESE (BO) - F. RENO - Lavori in economia diretta per il completamento del ringrosso arginale in corrispondenza del nuovo ponte di Bagno</t>
  </si>
  <si>
    <t>008</t>
  </si>
  <si>
    <t xml:space="preserve">COMUNI VARI (BO) - T. SAVENA - T. ZENA - T. IDICE - Interventi di manutenzione ordinaria e d'urgenza nei Torrenti Savena, Zena e Idice (contratto aperto di manutenzione)  </t>
  </si>
  <si>
    <t>009</t>
  </si>
  <si>
    <t>LOIANO - TORRENTE SAVENA - Lavori di ripristinodell'alveo a seguito del crollo della parete rocciosa in località Scascoli</t>
  </si>
  <si>
    <t>010</t>
  </si>
  <si>
    <t>COMUNI VARI - TORRENTE SENIO - Interventi di manutenzione ordinaria e di urgenza nei corsi d'acqua del sottobacino del T. Senio a monte della Via Emilia (contratto aperto di manutenzione)</t>
  </si>
  <si>
    <t>011</t>
  </si>
  <si>
    <t>COMUNI VARI - TORRENTE SENIO - Lavori di somma urgenza per la chiusura di tane animali in dx idraulica tra i pil.13-14 nonché messa in sicurezza di un tratto di sponda franato tra i pil.48-49 e taglio di vegetazione infestante</t>
  </si>
  <si>
    <t>012</t>
  </si>
  <si>
    <t>COMUNI VARI - Interventi di manutenzione annuale alle opere idrauliche nel bacino idrografico del Fiume Reno (complessivi € 781.711,00)</t>
  </si>
  <si>
    <t>LUGO - BAGNACAVALLO - T. SENIO - Progetto per la bonifica da ordigni bellici da eseguire preventivamente ai lavori di manutenzione ordinaria del torrente Senio in tratti saltuari lungo le OO.PP. Idrauliche di 2° categoria mediante taglio di vegetazione e regolarizzazione delle sezioni di reflusso</t>
  </si>
  <si>
    <t>FUSIGNANO - BAGNACAVALLO - COTIGNOLA - T.SENIO - Progetto per la bonifica da ordigni bellici da eseguire preventivamente ai lavori di manutenzione per mantenimento della sezione di deflusso da realizzarsi attraverso svaso e connessi lavori di difese spondali tra il ponte di Fusignano ed il pilastrino 53</t>
  </si>
  <si>
    <t>LUGO - BAGNACAVALLO - T. SENIO - Progetto per la bonifica da ordigni bellici da eseguire preventivamente ai lavori di manutenzione per il mantenimento della sezione di deflusso del torrente Senio, da realizzarsi attraverso svaso e connesse difese spondali tra il ponte della SS San Vitale ed il ponte di San Potito.</t>
  </si>
  <si>
    <t>COMUNI VARI - Interventi di manutenzione delle opere idrauliche nei bacini idrografici dei Fiumi Uniti e Bevano (complessivi € 231.114,46)</t>
  </si>
  <si>
    <t>013</t>
  </si>
  <si>
    <t>COMUNI VARI - SAVENA - IDICE - QUADERNA - STRIONE - Lavori di rimozione alberi caduti a causa del nubifragio del 24/04/04. Nei corsi d'acqua Torrenti Savena, Idice, Quaderna e Rio Strione</t>
  </si>
  <si>
    <t>MODENA - DIVERSIVO MARTINIANA - Lavori di pulizia e sfalcio</t>
  </si>
  <si>
    <t>PALAGANO - MONTEFIORINO - T. DRAGONE - Sistemazione idraulica mediante estrazione e movimentazione di materiale litoide in località Le Lame</t>
  </si>
  <si>
    <t>BO RA</t>
  </si>
  <si>
    <t>COMUNI VARI - FIUME RENO - Ripristino scogliera e opere idrauliche esistenti nel Fiume Reno confluenza T. Randaragna</t>
  </si>
  <si>
    <t>2Q1F001 (ex 2B5F004)</t>
  </si>
  <si>
    <t>2E7F007 (ex 2B5F004)</t>
  </si>
  <si>
    <t>IMPORTO FINANZIAMENTO Euro Del.G.1428/05</t>
  </si>
  <si>
    <t>GRANAROLO EMILIA - CASTELMAGGIORE - SAVENA ABBANDONATO - Completamento espropri relativi al progetto di sistemazione idraulica Canale Savena Abbandonato - 1° stralcio lotto B
+ € 289.990,03 L.183/89 Tab. D</t>
  </si>
  <si>
    <t>2E3C002
(ex 2B5C001.
005)</t>
  </si>
  <si>
    <t>Integrazione spese espropriative per aumento valori agricoli medi dell'intervento 2Q1F001 - L.R. 29/93 - FORLI' - RIO RONCO DI VECCHIAZZANO - Sistemazione con pulizia e ripristino ambientale del tratto di corso d'acqua soggetto a rigurgito del F. Rabbi
+ € 77.468,53 L.R.23/93 annualità 1998</t>
  </si>
  <si>
    <t>MODENA - DIVERSIVO MARTINIANA - Lavori di pulizia e sfalcio
+ € 20.000 annualità 2003</t>
  </si>
  <si>
    <t>Servizio Tecnico Bacini degli Affluenti del Po</t>
  </si>
  <si>
    <t>014</t>
  </si>
  <si>
    <t>GAGGIO MONTANO (BO) - RIO BERACCIO - Lavori di pronto intervento per il ripristino e l'adeguamento di 2 briglie sul Rio Beraccio nel tratto a valle della S.P. "Passo delle Radici"</t>
  </si>
  <si>
    <t>IMPORTO FINANZIAMENTO Euro Del.G.934/08</t>
  </si>
  <si>
    <t>MONZUNO - RIO CASAZZA - Analisi e primi interventi sulle situazioni a rischio idrogeologico perimetrate nell'ambito del P.S.A.I.Complessivi € 30.987,41</t>
  </si>
  <si>
    <t>MONZUNO - RIO CASAZZA - Analisi sulle situazioni a rischio idrogeologico perimetrate nell'ambito del P.S.A.I.</t>
  </si>
  <si>
    <t>Consorzio di Bonifica Renana</t>
  </si>
  <si>
    <t>MONZUNO - RIO CASAZZA - Primo stralcio del progetto pilota di sistemazione organica del bacino sperimentale Rio Casazza Segadizzo</t>
  </si>
  <si>
    <t>IMPORTO FINANZIAMENTO Euro Del.G.2481/08</t>
  </si>
  <si>
    <t>disponibili € 3003,77</t>
  </si>
  <si>
    <t>IMPORTO FINANZIAMENTO ORIGINALE IN EURO</t>
  </si>
  <si>
    <t>IMPORTO MODIFICATO SI/NO</t>
  </si>
  <si>
    <t>METRI CUBI DA ESTRARRE Del.G.2251/09</t>
  </si>
  <si>
    <t>Servizio Tecnico Bacino Romagna</t>
  </si>
  <si>
    <t>Servizio Tecnico Bacino Po di Volano e della Costa</t>
  </si>
  <si>
    <t>Totale importo finanziamento</t>
  </si>
  <si>
    <t>Integrazione spese espropriative per aumento valori agricoli medi dell'intervento 2E7F007 - L.R. 183/89 - FORLI’ – FIUME MONTONE – Risezionamento nel tratto arginato a valle della SS 9 Emilia con esproprio delle golene da escavare – 2° lotto – 1° stralcio
+ € 598.206,35 L.183/89 annualità 1999 + € 46.496,61 L.R.27/74 annualità 2000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</si>
</sst>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;[Red]\-#,##0.0"/>
    <numFmt numFmtId="171" formatCode="#,##0.000;[Red]\-#,##0.000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0.000"/>
    <numFmt numFmtId="179" formatCode="0.0"/>
    <numFmt numFmtId="180" formatCode="\800,000,00\ \7\9\7\30,000"/>
    <numFmt numFmtId="181" formatCode="0.00000"/>
    <numFmt numFmtId="182" formatCode="0.0000"/>
    <numFmt numFmtId="183" formatCode="_-* #,##0.000_-;\-* #,##0.000_-;_-* &quot;-&quot;??_-;_-@_-"/>
    <numFmt numFmtId="184" formatCode="_-* #,##0.0_-;\-* #,##0.0_-;_-* &quot;-&quot;??_-;_-@_-"/>
    <numFmt numFmtId="185" formatCode="_-* #,##0_-;\-* #,##0_-;_-* &quot;-&quot;??_-;_-@_-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_-[$€-2]\ * #,##0.00_-;\-[$€-2]\ * #,##0.00_-;_-[$€-2]\ * &quot;-&quot;??_-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b/>
      <sz val="9"/>
      <name val="Arial"/>
      <family val="2"/>
    </font>
    <font>
      <b/>
      <sz val="7"/>
      <color indexed="60"/>
      <name val="Arial"/>
      <family val="2"/>
    </font>
    <font>
      <b/>
      <sz val="9"/>
      <color indexed="60"/>
      <name val="Arial"/>
      <family val="2"/>
    </font>
    <font>
      <b/>
      <sz val="10"/>
      <color indexed="60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b/>
      <sz val="7"/>
      <color indexed="18"/>
      <name val="Arial"/>
      <family val="2"/>
    </font>
    <font>
      <b/>
      <sz val="7"/>
      <color indexed="12"/>
      <name val="Arial"/>
      <family val="2"/>
    </font>
    <font>
      <sz val="10"/>
      <color indexed="12"/>
      <name val="Arial"/>
      <family val="0"/>
    </font>
    <font>
      <b/>
      <sz val="7"/>
      <color indexed="53"/>
      <name val="Arial"/>
      <family val="2"/>
    </font>
    <font>
      <sz val="10"/>
      <color indexed="53"/>
      <name val="Arial"/>
      <family val="2"/>
    </font>
    <font>
      <sz val="10"/>
      <color indexed="17"/>
      <name val="Arial"/>
      <family val="2"/>
    </font>
    <font>
      <sz val="8"/>
      <name val="Arial"/>
      <family val="0"/>
    </font>
    <font>
      <b/>
      <sz val="7"/>
      <color indexed="17"/>
      <name val="Arial"/>
      <family val="2"/>
    </font>
    <font>
      <b/>
      <sz val="9"/>
      <color indexed="17"/>
      <name val="Arial"/>
      <family val="2"/>
    </font>
    <font>
      <sz val="9"/>
      <name val="Arial"/>
      <family val="0"/>
    </font>
    <font>
      <b/>
      <sz val="10"/>
      <color indexed="6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justify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horizontal="left" vertical="top" wrapText="1"/>
    </xf>
    <xf numFmtId="0" fontId="9" fillId="0" borderId="0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textRotation="90" wrapText="1"/>
    </xf>
    <xf numFmtId="49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49" fontId="11" fillId="0" borderId="0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center"/>
    </xf>
    <xf numFmtId="3" fontId="15" fillId="0" borderId="1" xfId="0" applyNumberFormat="1" applyFont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vertical="top" wrapText="1"/>
    </xf>
    <xf numFmtId="4" fontId="14" fillId="0" borderId="0" xfId="0" applyNumberFormat="1" applyFont="1" applyBorder="1" applyAlignment="1">
      <alignment horizontal="right" vertical="top" wrapText="1"/>
    </xf>
    <xf numFmtId="4" fontId="10" fillId="0" borderId="0" xfId="0" applyNumberFormat="1" applyFont="1" applyBorder="1" applyAlignment="1">
      <alignment vertical="top" wrapText="1"/>
    </xf>
    <xf numFmtId="3" fontId="10" fillId="0" borderId="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 horizontal="center" vertical="top" wrapText="1"/>
    </xf>
    <xf numFmtId="3" fontId="16" fillId="0" borderId="2" xfId="0" applyNumberFormat="1" applyFont="1" applyBorder="1" applyAlignment="1">
      <alignment horizontal="center" vertical="center" wrapText="1"/>
    </xf>
    <xf numFmtId="4" fontId="17" fillId="0" borderId="0" xfId="0" applyNumberFormat="1" applyFont="1" applyBorder="1" applyAlignment="1">
      <alignment horizontal="right" vertical="top" wrapText="1"/>
    </xf>
    <xf numFmtId="3" fontId="18" fillId="0" borderId="1" xfId="0" applyNumberFormat="1" applyFont="1" applyBorder="1" applyAlignment="1">
      <alignment horizontal="center" vertical="center" wrapText="1"/>
    </xf>
    <xf numFmtId="4" fontId="18" fillId="0" borderId="0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vertical="top" wrapText="1"/>
    </xf>
    <xf numFmtId="3" fontId="19" fillId="0" borderId="0" xfId="0" applyNumberFormat="1" applyFont="1" applyFill="1" applyAlignment="1">
      <alignment vertical="top" wrapText="1"/>
    </xf>
    <xf numFmtId="3" fontId="19" fillId="0" borderId="0" xfId="0" applyNumberFormat="1" applyFont="1" applyAlignment="1">
      <alignment vertical="top" wrapText="1"/>
    </xf>
    <xf numFmtId="3" fontId="19" fillId="2" borderId="0" xfId="0" applyNumberFormat="1" applyFont="1" applyFill="1" applyAlignment="1">
      <alignment vertical="top" wrapText="1"/>
    </xf>
    <xf numFmtId="4" fontId="19" fillId="0" borderId="0" xfId="0" applyNumberFormat="1" applyFont="1" applyFill="1" applyAlignment="1">
      <alignment vertical="top" wrapText="1"/>
    </xf>
    <xf numFmtId="3" fontId="19" fillId="0" borderId="0" xfId="0" applyNumberFormat="1" applyFont="1" applyBorder="1" applyAlignment="1">
      <alignment vertical="top" wrapText="1"/>
    </xf>
    <xf numFmtId="3" fontId="16" fillId="0" borderId="3" xfId="0" applyNumberFormat="1" applyFont="1" applyBorder="1" applyAlignment="1">
      <alignment horizontal="center" vertical="center" wrapText="1"/>
    </xf>
    <xf numFmtId="0" fontId="18" fillId="0" borderId="3" xfId="0" applyNumberFormat="1" applyFon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top" wrapText="1"/>
    </xf>
    <xf numFmtId="49" fontId="11" fillId="2" borderId="0" xfId="0" applyNumberFormat="1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center" vertical="top" wrapText="1"/>
    </xf>
    <xf numFmtId="4" fontId="17" fillId="2" borderId="0" xfId="0" applyNumberFormat="1" applyFont="1" applyFill="1" applyBorder="1" applyAlignment="1">
      <alignment horizontal="right" vertical="top" wrapText="1"/>
    </xf>
    <xf numFmtId="4" fontId="14" fillId="2" borderId="0" xfId="0" applyNumberFormat="1" applyFont="1" applyFill="1" applyBorder="1" applyAlignment="1">
      <alignment vertical="top" wrapText="1"/>
    </xf>
    <xf numFmtId="4" fontId="10" fillId="2" borderId="0" xfId="0" applyNumberFormat="1" applyFont="1" applyFill="1" applyBorder="1" applyAlignment="1">
      <alignment vertical="top" wrapText="1"/>
    </xf>
    <xf numFmtId="0" fontId="0" fillId="2" borderId="0" xfId="0" applyFill="1" applyBorder="1" applyAlignment="1">
      <alignment horizontal="justify" vertical="top" wrapText="1"/>
    </xf>
    <xf numFmtId="4" fontId="14" fillId="2" borderId="0" xfId="0" applyNumberFormat="1" applyFont="1" applyFill="1" applyBorder="1" applyAlignment="1">
      <alignment horizontal="right" vertical="top" wrapText="1"/>
    </xf>
    <xf numFmtId="3" fontId="10" fillId="2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4" fontId="14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11" fillId="0" borderId="0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right" vertical="top" wrapText="1"/>
    </xf>
    <xf numFmtId="49" fontId="20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 wrapText="1"/>
    </xf>
    <xf numFmtId="0" fontId="1" fillId="0" borderId="0" xfId="0" applyFont="1" applyBorder="1" applyAlignment="1">
      <alignment vertical="center" wrapText="1"/>
    </xf>
    <xf numFmtId="4" fontId="17" fillId="0" borderId="0" xfId="0" applyNumberFormat="1" applyFont="1" applyFill="1" applyBorder="1" applyAlignment="1">
      <alignment horizontal="right" vertical="top" wrapText="1"/>
    </xf>
    <xf numFmtId="4" fontId="10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 horizontal="center" vertical="top" wrapText="1"/>
    </xf>
    <xf numFmtId="49" fontId="20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4" fontId="17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justify" vertical="top" wrapText="1"/>
    </xf>
    <xf numFmtId="49" fontId="11" fillId="0" borderId="0" xfId="0" applyNumberFormat="1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3" fontId="16" fillId="0" borderId="4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right" vertical="top" wrapText="1"/>
    </xf>
    <xf numFmtId="43" fontId="17" fillId="0" borderId="0" xfId="18" applyFont="1" applyFill="1" applyBorder="1" applyAlignment="1">
      <alignment horizontal="center" vertical="top" wrapText="1"/>
    </xf>
    <xf numFmtId="3" fontId="22" fillId="0" borderId="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189" fontId="20" fillId="0" borderId="0" xfId="17" applyFont="1" applyFill="1" applyAlignment="1">
      <alignment vertical="top" wrapText="1"/>
    </xf>
    <xf numFmtId="0" fontId="20" fillId="0" borderId="0" xfId="0" applyFont="1" applyFill="1" applyAlignment="1">
      <alignment horizontal="center" vertical="top" wrapText="1"/>
    </xf>
    <xf numFmtId="189" fontId="20" fillId="2" borderId="0" xfId="17" applyFont="1" applyFill="1" applyAlignment="1">
      <alignment vertical="top" wrapText="1"/>
    </xf>
    <xf numFmtId="0" fontId="20" fillId="2" borderId="0" xfId="0" applyFont="1" applyFill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49" fontId="11" fillId="0" borderId="5" xfId="0" applyNumberFormat="1" applyFont="1" applyBorder="1" applyAlignment="1">
      <alignment horizontal="center" vertical="top" wrapText="1"/>
    </xf>
    <xf numFmtId="0" fontId="0" fillId="0" borderId="5" xfId="0" applyBorder="1" applyAlignment="1">
      <alignment horizontal="justify" vertical="top" wrapText="1"/>
    </xf>
    <xf numFmtId="0" fontId="0" fillId="0" borderId="5" xfId="0" applyBorder="1" applyAlignment="1">
      <alignment horizontal="center" vertical="top" wrapText="1"/>
    </xf>
    <xf numFmtId="4" fontId="1" fillId="0" borderId="5" xfId="0" applyNumberFormat="1" applyFont="1" applyBorder="1" applyAlignment="1">
      <alignment vertical="top" wrapText="1"/>
    </xf>
    <xf numFmtId="0" fontId="1" fillId="0" borderId="5" xfId="20" applyFont="1" applyBorder="1">
      <alignment/>
      <protection/>
    </xf>
    <xf numFmtId="4" fontId="25" fillId="0" borderId="5" xfId="0" applyNumberFormat="1" applyFont="1" applyBorder="1" applyAlignment="1">
      <alignment vertical="top" wrapText="1"/>
    </xf>
    <xf numFmtId="0" fontId="0" fillId="0" borderId="0" xfId="0" applyFont="1" applyFill="1" applyBorder="1" applyAlignment="1">
      <alignment horizontal="justify" vertical="top" wrapText="1"/>
    </xf>
  </cellXfs>
  <cellStyles count="10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Normale_27 2001-2002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tabSelected="1" zoomScale="85" zoomScaleNormal="85" zoomScaleSheetLayoutView="50" workbookViewId="0" topLeftCell="A1">
      <pane xSplit="2" ySplit="1" topLeftCell="F2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J51" sqref="J51"/>
    </sheetView>
  </sheetViews>
  <sheetFormatPr defaultColWidth="9.140625" defaultRowHeight="12.75" outlineLevelRow="1" outlineLevelCol="1"/>
  <cols>
    <col min="1" max="1" width="9.140625" style="16" customWidth="1"/>
    <col min="2" max="2" width="4.28125" style="17" customWidth="1"/>
    <col min="3" max="3" width="62.28125" style="8" customWidth="1"/>
    <col min="4" max="4" width="5.8515625" style="9" customWidth="1"/>
    <col min="5" max="5" width="21.421875" style="9" customWidth="1"/>
    <col min="6" max="11" width="12.7109375" style="8" hidden="1" customWidth="1" outlineLevel="1"/>
    <col min="12" max="12" width="14.140625" style="21" customWidth="1" collapsed="1"/>
    <col min="13" max="16" width="14.28125" style="30" hidden="1" customWidth="1" outlineLevel="1"/>
    <col min="17" max="17" width="14.140625" style="23" customWidth="1" collapsed="1"/>
    <col min="18" max="18" width="14.28125" style="51" hidden="1" customWidth="1" outlineLevel="1"/>
    <col min="19" max="19" width="10.7109375" style="51" hidden="1" customWidth="1" outlineLevel="1"/>
    <col min="20" max="20" width="9.140625" style="51" customWidth="1" collapsed="1"/>
    <col min="21" max="16384" width="9.140625" style="51" customWidth="1"/>
  </cols>
  <sheetData>
    <row r="1" spans="1:19" s="48" customFormat="1" ht="36">
      <c r="A1" s="13" t="s">
        <v>1</v>
      </c>
      <c r="B1" s="14" t="s">
        <v>91</v>
      </c>
      <c r="C1" s="1" t="s">
        <v>0</v>
      </c>
      <c r="D1" s="2" t="s">
        <v>2</v>
      </c>
      <c r="E1" s="2" t="s">
        <v>54</v>
      </c>
      <c r="F1" s="26" t="s">
        <v>93</v>
      </c>
      <c r="G1" s="26" t="s">
        <v>95</v>
      </c>
      <c r="H1" s="36" t="s">
        <v>97</v>
      </c>
      <c r="I1" s="36" t="s">
        <v>133</v>
      </c>
      <c r="J1" s="36" t="s">
        <v>141</v>
      </c>
      <c r="K1" s="69" t="s">
        <v>146</v>
      </c>
      <c r="L1" s="19" t="s">
        <v>89</v>
      </c>
      <c r="M1" s="28" t="s">
        <v>94</v>
      </c>
      <c r="N1" s="28" t="s">
        <v>96</v>
      </c>
      <c r="O1" s="37" t="s">
        <v>98</v>
      </c>
      <c r="P1" s="37" t="s">
        <v>150</v>
      </c>
      <c r="Q1" s="5" t="s">
        <v>90</v>
      </c>
      <c r="R1" s="72" t="s">
        <v>148</v>
      </c>
      <c r="S1" s="73" t="s">
        <v>149</v>
      </c>
    </row>
    <row r="2" spans="1:19" s="48" customFormat="1" ht="15.75">
      <c r="A2" s="3"/>
      <c r="B2" s="15"/>
      <c r="C2" s="18" t="s">
        <v>3</v>
      </c>
      <c r="D2" s="7"/>
      <c r="E2" s="7"/>
      <c r="F2" s="18"/>
      <c r="G2" s="18"/>
      <c r="H2" s="18"/>
      <c r="I2" s="18"/>
      <c r="J2" s="18"/>
      <c r="K2" s="18"/>
      <c r="L2" s="20"/>
      <c r="M2" s="29"/>
      <c r="N2" s="29"/>
      <c r="O2" s="29"/>
      <c r="P2" s="29"/>
      <c r="Q2" s="6"/>
      <c r="R2" s="3"/>
      <c r="S2" s="3"/>
    </row>
    <row r="3" spans="1:19" s="49" customFormat="1" ht="25.5">
      <c r="A3" s="16" t="s">
        <v>4</v>
      </c>
      <c r="B3" s="17" t="s">
        <v>5</v>
      </c>
      <c r="C3" s="8" t="s">
        <v>55</v>
      </c>
      <c r="D3" s="9" t="s">
        <v>6</v>
      </c>
      <c r="E3" s="60" t="s">
        <v>138</v>
      </c>
      <c r="F3" s="27">
        <v>77468.53</v>
      </c>
      <c r="G3" s="27">
        <v>77468.53</v>
      </c>
      <c r="H3" s="27"/>
      <c r="I3" s="27">
        <v>77468.53</v>
      </c>
      <c r="J3" s="27"/>
      <c r="K3" s="27">
        <v>70101.95</v>
      </c>
      <c r="L3" s="21">
        <v>70101.95</v>
      </c>
      <c r="M3" s="30"/>
      <c r="N3" s="30"/>
      <c r="O3" s="30"/>
      <c r="P3" s="30"/>
      <c r="Q3" s="23"/>
      <c r="R3" s="74">
        <f>F3</f>
        <v>77468.53</v>
      </c>
      <c r="S3" s="75" t="str">
        <f>IF(L3=R3,"NO","SI")</f>
        <v>SI</v>
      </c>
    </row>
    <row r="4" spans="1:19" s="49" customFormat="1" ht="25.5">
      <c r="A4" s="16" t="s">
        <v>7</v>
      </c>
      <c r="B4" s="17" t="s">
        <v>5</v>
      </c>
      <c r="C4" s="8" t="s">
        <v>56</v>
      </c>
      <c r="D4" s="9" t="s">
        <v>6</v>
      </c>
      <c r="E4" s="60" t="s">
        <v>138</v>
      </c>
      <c r="F4" s="27">
        <v>123949.66</v>
      </c>
      <c r="G4" s="27">
        <v>123949.66</v>
      </c>
      <c r="H4" s="27"/>
      <c r="I4" s="27">
        <v>123949.66</v>
      </c>
      <c r="J4" s="27"/>
      <c r="K4" s="27">
        <v>110897.02</v>
      </c>
      <c r="L4" s="21">
        <v>110897.02</v>
      </c>
      <c r="M4" s="30"/>
      <c r="N4" s="30"/>
      <c r="O4" s="30"/>
      <c r="P4" s="30"/>
      <c r="Q4" s="23"/>
      <c r="R4" s="74">
        <f>F4</f>
        <v>123949.66</v>
      </c>
      <c r="S4" s="75" t="str">
        <f aca="true" t="shared" si="0" ref="S4:S65">IF(L4=R4,"NO","SI")</f>
        <v>SI</v>
      </c>
    </row>
    <row r="5" spans="1:19" s="49" customFormat="1" ht="25.5">
      <c r="A5" s="16" t="s">
        <v>8</v>
      </c>
      <c r="B5" s="17" t="s">
        <v>5</v>
      </c>
      <c r="C5" s="8" t="s">
        <v>57</v>
      </c>
      <c r="D5" s="9" t="s">
        <v>6</v>
      </c>
      <c r="E5" s="60" t="s">
        <v>138</v>
      </c>
      <c r="F5" s="27">
        <v>103291.38</v>
      </c>
      <c r="G5" s="27">
        <v>103291.38</v>
      </c>
      <c r="H5" s="27"/>
      <c r="I5" s="27">
        <v>103291.38</v>
      </c>
      <c r="J5" s="27"/>
      <c r="K5" s="27">
        <v>94927.83</v>
      </c>
      <c r="L5" s="21">
        <v>94927.83</v>
      </c>
      <c r="M5" s="30"/>
      <c r="N5" s="30"/>
      <c r="O5" s="30"/>
      <c r="P5" s="30"/>
      <c r="Q5" s="23"/>
      <c r="R5" s="74">
        <f>F5</f>
        <v>103291.38</v>
      </c>
      <c r="S5" s="75" t="str">
        <f t="shared" si="0"/>
        <v>SI</v>
      </c>
    </row>
    <row r="6" spans="1:19" s="49" customFormat="1" ht="25.5">
      <c r="A6" s="16" t="s">
        <v>9</v>
      </c>
      <c r="B6" s="17" t="s">
        <v>5</v>
      </c>
      <c r="C6" s="8" t="s">
        <v>58</v>
      </c>
      <c r="D6" s="9" t="s">
        <v>6</v>
      </c>
      <c r="E6" s="60" t="s">
        <v>138</v>
      </c>
      <c r="F6" s="27">
        <v>102000.24</v>
      </c>
      <c r="G6" s="27">
        <v>102000.24</v>
      </c>
      <c r="H6" s="27"/>
      <c r="I6" s="27">
        <v>102000.24</v>
      </c>
      <c r="J6" s="27"/>
      <c r="K6" s="27">
        <v>89758.23</v>
      </c>
      <c r="L6" s="21">
        <v>89758.23</v>
      </c>
      <c r="M6" s="30"/>
      <c r="N6" s="30"/>
      <c r="O6" s="30"/>
      <c r="P6" s="30"/>
      <c r="Q6" s="23"/>
      <c r="R6" s="74">
        <f>F6</f>
        <v>102000.24</v>
      </c>
      <c r="S6" s="75" t="str">
        <f t="shared" si="0"/>
        <v>SI</v>
      </c>
    </row>
    <row r="7" spans="1:19" s="49" customFormat="1" ht="25.5">
      <c r="A7" s="16" t="s">
        <v>10</v>
      </c>
      <c r="B7" s="17" t="s">
        <v>5</v>
      </c>
      <c r="C7" s="8" t="s">
        <v>59</v>
      </c>
      <c r="D7" s="9" t="s">
        <v>6</v>
      </c>
      <c r="E7" s="60" t="s">
        <v>138</v>
      </c>
      <c r="F7" s="27"/>
      <c r="G7" s="27"/>
      <c r="H7" s="27"/>
      <c r="I7" s="27"/>
      <c r="J7" s="27"/>
      <c r="K7" s="27"/>
      <c r="L7" s="22"/>
      <c r="M7" s="31">
        <v>5000</v>
      </c>
      <c r="N7" s="31">
        <v>5000</v>
      </c>
      <c r="O7" s="31"/>
      <c r="P7" s="31"/>
      <c r="Q7" s="24">
        <v>5000</v>
      </c>
      <c r="R7" s="74"/>
      <c r="S7" s="75"/>
    </row>
    <row r="8" spans="1:19" s="49" customFormat="1" ht="41.25" customHeight="1">
      <c r="A8" s="16" t="s">
        <v>11</v>
      </c>
      <c r="B8" s="17" t="s">
        <v>5</v>
      </c>
      <c r="C8" s="8" t="s">
        <v>60</v>
      </c>
      <c r="D8" s="9" t="s">
        <v>6</v>
      </c>
      <c r="E8" s="60" t="s">
        <v>138</v>
      </c>
      <c r="F8" s="27"/>
      <c r="G8" s="27"/>
      <c r="H8" s="27"/>
      <c r="I8" s="27"/>
      <c r="J8" s="27"/>
      <c r="K8" s="27"/>
      <c r="L8" s="22"/>
      <c r="M8" s="32">
        <v>8000</v>
      </c>
      <c r="N8" s="32">
        <v>8000</v>
      </c>
      <c r="O8" s="32"/>
      <c r="P8" s="32"/>
      <c r="Q8" s="24">
        <v>8000</v>
      </c>
      <c r="R8" s="74"/>
      <c r="S8" s="75"/>
    </row>
    <row r="9" spans="1:19" s="49" customFormat="1" ht="30" customHeight="1">
      <c r="A9" s="16" t="s">
        <v>12</v>
      </c>
      <c r="B9" s="17" t="s">
        <v>5</v>
      </c>
      <c r="C9" s="8" t="s">
        <v>61</v>
      </c>
      <c r="D9" s="9" t="s">
        <v>13</v>
      </c>
      <c r="E9" s="60" t="s">
        <v>138</v>
      </c>
      <c r="F9" s="27">
        <v>251772.73830612467</v>
      </c>
      <c r="G9" s="27">
        <v>251772.73830612467</v>
      </c>
      <c r="H9" s="27"/>
      <c r="I9" s="27">
        <v>251772.73830612467</v>
      </c>
      <c r="J9" s="27"/>
      <c r="K9" s="27">
        <v>238313.61</v>
      </c>
      <c r="L9" s="21">
        <v>238313.61</v>
      </c>
      <c r="M9" s="30"/>
      <c r="N9" s="30"/>
      <c r="O9" s="30"/>
      <c r="P9" s="30"/>
      <c r="Q9" s="23"/>
      <c r="R9" s="74">
        <f>F9</f>
        <v>251772.73830612467</v>
      </c>
      <c r="S9" s="75" t="str">
        <f t="shared" si="0"/>
        <v>SI</v>
      </c>
    </row>
    <row r="10" spans="1:19" s="49" customFormat="1" ht="28.5" customHeight="1">
      <c r="A10" s="16" t="s">
        <v>14</v>
      </c>
      <c r="B10" s="17" t="s">
        <v>5</v>
      </c>
      <c r="C10" s="8" t="s">
        <v>62</v>
      </c>
      <c r="D10" s="9" t="s">
        <v>13</v>
      </c>
      <c r="E10" s="60" t="s">
        <v>138</v>
      </c>
      <c r="F10" s="27">
        <v>135569.9360109902</v>
      </c>
      <c r="G10" s="27">
        <v>135569.9360109902</v>
      </c>
      <c r="H10" s="27"/>
      <c r="I10" s="27">
        <v>135569.9360109902</v>
      </c>
      <c r="J10" s="27"/>
      <c r="K10" s="27">
        <v>130074.24</v>
      </c>
      <c r="L10" s="21">
        <v>130074.24</v>
      </c>
      <c r="M10" s="30"/>
      <c r="N10" s="30"/>
      <c r="O10" s="30"/>
      <c r="P10" s="30"/>
      <c r="Q10" s="23"/>
      <c r="R10" s="74">
        <f>F10</f>
        <v>135569.9360109902</v>
      </c>
      <c r="S10" s="75" t="str">
        <f t="shared" si="0"/>
        <v>SI</v>
      </c>
    </row>
    <row r="11" spans="1:19" s="49" customFormat="1" ht="30" customHeight="1">
      <c r="A11" s="16" t="s">
        <v>15</v>
      </c>
      <c r="B11" s="17" t="s">
        <v>5</v>
      </c>
      <c r="C11" s="8" t="s">
        <v>63</v>
      </c>
      <c r="D11" s="9" t="s">
        <v>13</v>
      </c>
      <c r="E11" s="60" t="s">
        <v>138</v>
      </c>
      <c r="F11" s="27">
        <v>77468.53486342297</v>
      </c>
      <c r="G11" s="27">
        <v>77468.53486342297</v>
      </c>
      <c r="H11" s="27"/>
      <c r="I11" s="27">
        <v>77468.53486342297</v>
      </c>
      <c r="J11" s="27"/>
      <c r="K11" s="27">
        <v>75146.09</v>
      </c>
      <c r="L11" s="21">
        <v>75146.09</v>
      </c>
      <c r="M11" s="32"/>
      <c r="N11" s="32"/>
      <c r="O11" s="32"/>
      <c r="P11" s="32"/>
      <c r="Q11" s="23"/>
      <c r="R11" s="74">
        <f>F11</f>
        <v>77468.53486342297</v>
      </c>
      <c r="S11" s="75" t="str">
        <f t="shared" si="0"/>
        <v>SI</v>
      </c>
    </row>
    <row r="12" spans="1:19" s="49" customFormat="1" ht="44.25" customHeight="1">
      <c r="A12" s="16" t="s">
        <v>16</v>
      </c>
      <c r="B12" s="17" t="s">
        <v>5</v>
      </c>
      <c r="C12" s="8" t="s">
        <v>64</v>
      </c>
      <c r="D12" s="9" t="s">
        <v>13</v>
      </c>
      <c r="E12" s="60" t="s">
        <v>138</v>
      </c>
      <c r="F12" s="27"/>
      <c r="G12" s="27"/>
      <c r="H12" s="27"/>
      <c r="I12" s="27"/>
      <c r="J12" s="27"/>
      <c r="K12" s="27"/>
      <c r="L12" s="22"/>
      <c r="M12" s="32">
        <v>6000</v>
      </c>
      <c r="N12" s="32">
        <v>6000</v>
      </c>
      <c r="O12" s="32"/>
      <c r="P12" s="32"/>
      <c r="Q12" s="24">
        <v>6000</v>
      </c>
      <c r="R12" s="74"/>
      <c r="S12" s="75"/>
    </row>
    <row r="13" spans="1:19" s="49" customFormat="1" ht="33" customHeight="1">
      <c r="A13" s="16" t="s">
        <v>17</v>
      </c>
      <c r="B13" s="17" t="s">
        <v>5</v>
      </c>
      <c r="C13" s="8" t="s">
        <v>65</v>
      </c>
      <c r="D13" s="9" t="s">
        <v>18</v>
      </c>
      <c r="E13" s="9" t="s">
        <v>138</v>
      </c>
      <c r="F13" s="27">
        <v>135569.9360109902</v>
      </c>
      <c r="G13" s="27">
        <v>135569.9360109902</v>
      </c>
      <c r="H13" s="27"/>
      <c r="I13" s="27">
        <v>135569.9360109902</v>
      </c>
      <c r="J13" s="27"/>
      <c r="K13" s="27">
        <v>135569.94</v>
      </c>
      <c r="L13" s="21">
        <v>135569.94</v>
      </c>
      <c r="M13" s="34"/>
      <c r="N13" s="34"/>
      <c r="O13" s="34"/>
      <c r="P13" s="34"/>
      <c r="Q13" s="23"/>
      <c r="R13" s="74">
        <f>F13</f>
        <v>135569.9360109902</v>
      </c>
      <c r="S13" s="75" t="str">
        <f t="shared" si="0"/>
        <v>SI</v>
      </c>
    </row>
    <row r="14" spans="1:19" s="49" customFormat="1" ht="28.5" customHeight="1">
      <c r="A14" s="16" t="s">
        <v>19</v>
      </c>
      <c r="B14" s="17" t="s">
        <v>5</v>
      </c>
      <c r="C14" s="8" t="s">
        <v>66</v>
      </c>
      <c r="D14" s="9" t="s">
        <v>18</v>
      </c>
      <c r="E14" s="9" t="s">
        <v>138</v>
      </c>
      <c r="F14" s="27">
        <v>193671.33715855744</v>
      </c>
      <c r="G14" s="27">
        <v>193671.33715855744</v>
      </c>
      <c r="H14" s="27"/>
      <c r="I14" s="27">
        <v>193671.33715855744</v>
      </c>
      <c r="J14" s="27"/>
      <c r="K14" s="27">
        <v>193671.34</v>
      </c>
      <c r="L14" s="21">
        <v>193671.34</v>
      </c>
      <c r="M14" s="32"/>
      <c r="N14" s="32"/>
      <c r="O14" s="32"/>
      <c r="P14" s="32"/>
      <c r="Q14" s="23"/>
      <c r="R14" s="74">
        <f>F14</f>
        <v>193671.33715855744</v>
      </c>
      <c r="S14" s="75" t="str">
        <f t="shared" si="0"/>
        <v>SI</v>
      </c>
    </row>
    <row r="15" spans="1:19" s="49" customFormat="1" ht="29.25" customHeight="1">
      <c r="A15" s="16" t="s">
        <v>20</v>
      </c>
      <c r="B15" s="17" t="s">
        <v>5</v>
      </c>
      <c r="C15" s="8" t="s">
        <v>67</v>
      </c>
      <c r="D15" s="9" t="s">
        <v>21</v>
      </c>
      <c r="E15" s="9" t="s">
        <v>138</v>
      </c>
      <c r="F15" s="27">
        <v>90379.95734066014</v>
      </c>
      <c r="G15" s="27">
        <v>90379.95734066014</v>
      </c>
      <c r="H15" s="27"/>
      <c r="I15" s="27">
        <v>90379.95734066014</v>
      </c>
      <c r="J15" s="27"/>
      <c r="K15" s="27">
        <v>88895.38</v>
      </c>
      <c r="L15" s="21">
        <v>88895.38</v>
      </c>
      <c r="M15" s="32"/>
      <c r="N15" s="32"/>
      <c r="O15" s="32"/>
      <c r="P15" s="32"/>
      <c r="Q15" s="23"/>
      <c r="R15" s="74">
        <f>F15</f>
        <v>90379.95734066014</v>
      </c>
      <c r="S15" s="75" t="str">
        <f t="shared" si="0"/>
        <v>SI</v>
      </c>
    </row>
    <row r="16" spans="1:19" s="49" customFormat="1" ht="29.25" customHeight="1">
      <c r="A16" s="16" t="s">
        <v>22</v>
      </c>
      <c r="B16" s="17"/>
      <c r="C16" s="10" t="s">
        <v>103</v>
      </c>
      <c r="D16" s="9" t="s">
        <v>21</v>
      </c>
      <c r="E16" s="9" t="s">
        <v>138</v>
      </c>
      <c r="F16" s="27">
        <v>206066.3</v>
      </c>
      <c r="G16" s="27">
        <v>206066.3</v>
      </c>
      <c r="H16" s="27"/>
      <c r="I16" s="27">
        <v>206066.3</v>
      </c>
      <c r="J16" s="27"/>
      <c r="K16" s="27"/>
      <c r="L16" s="21"/>
      <c r="M16" s="32"/>
      <c r="N16" s="32"/>
      <c r="O16" s="32"/>
      <c r="P16" s="32"/>
      <c r="Q16" s="23"/>
      <c r="R16" s="74"/>
      <c r="S16" s="75"/>
    </row>
    <row r="17" spans="1:19" s="49" customFormat="1" ht="25.5" hidden="1" outlineLevel="1">
      <c r="A17" s="38" t="s">
        <v>22</v>
      </c>
      <c r="B17" s="39" t="s">
        <v>5</v>
      </c>
      <c r="C17" s="40" t="s">
        <v>147</v>
      </c>
      <c r="D17" s="41" t="s">
        <v>21</v>
      </c>
      <c r="E17" s="41" t="s">
        <v>138</v>
      </c>
      <c r="F17" s="42"/>
      <c r="G17" s="42"/>
      <c r="H17" s="42"/>
      <c r="I17" s="42"/>
      <c r="J17" s="42"/>
      <c r="K17" s="42">
        <v>0</v>
      </c>
      <c r="L17" s="43"/>
      <c r="M17" s="33"/>
      <c r="N17" s="33"/>
      <c r="O17" s="33"/>
      <c r="P17" s="33"/>
      <c r="Q17" s="44"/>
      <c r="R17" s="44"/>
      <c r="S17" s="44"/>
    </row>
    <row r="18" spans="1:19" s="64" customFormat="1" ht="59.25" customHeight="1" collapsed="1">
      <c r="A18" s="67" t="s">
        <v>22</v>
      </c>
      <c r="B18" s="54" t="s">
        <v>99</v>
      </c>
      <c r="C18" s="55" t="s">
        <v>101</v>
      </c>
      <c r="D18" s="9" t="s">
        <v>21</v>
      </c>
      <c r="E18" s="9" t="s">
        <v>138</v>
      </c>
      <c r="F18" s="57"/>
      <c r="G18" s="57"/>
      <c r="H18" s="25"/>
      <c r="I18" s="57"/>
      <c r="J18" s="57"/>
      <c r="K18" s="27">
        <v>75925.67</v>
      </c>
      <c r="L18" s="21">
        <v>75925.67</v>
      </c>
      <c r="M18" s="57"/>
      <c r="N18" s="57"/>
      <c r="O18" s="57"/>
      <c r="P18" s="57"/>
      <c r="Q18" s="57"/>
      <c r="R18" s="74">
        <v>76042.8</v>
      </c>
      <c r="S18" s="75" t="str">
        <f t="shared" si="0"/>
        <v>SI</v>
      </c>
    </row>
    <row r="19" spans="1:19" s="64" customFormat="1" ht="46.5" customHeight="1">
      <c r="A19" s="67" t="s">
        <v>22</v>
      </c>
      <c r="B19" s="54" t="s">
        <v>100</v>
      </c>
      <c r="C19" s="55" t="s">
        <v>102</v>
      </c>
      <c r="D19" s="9" t="s">
        <v>21</v>
      </c>
      <c r="E19" s="9" t="s">
        <v>138</v>
      </c>
      <c r="F19" s="25"/>
      <c r="G19" s="25"/>
      <c r="H19" s="25"/>
      <c r="I19" s="25"/>
      <c r="J19" s="25"/>
      <c r="K19" s="27">
        <v>126907.55</v>
      </c>
      <c r="L19" s="21">
        <v>126907.55</v>
      </c>
      <c r="M19" s="57"/>
      <c r="N19" s="57"/>
      <c r="O19" s="57"/>
      <c r="P19" s="57"/>
      <c r="Q19" s="57"/>
      <c r="R19" s="74">
        <v>127019.73</v>
      </c>
      <c r="S19" s="75" t="str">
        <f t="shared" si="0"/>
        <v>SI</v>
      </c>
    </row>
    <row r="20" spans="1:19" s="49" customFormat="1" ht="25.5" hidden="1" outlineLevel="1">
      <c r="A20" s="38" t="s">
        <v>23</v>
      </c>
      <c r="B20" s="39" t="s">
        <v>5</v>
      </c>
      <c r="C20" s="40" t="s">
        <v>127</v>
      </c>
      <c r="D20" s="41" t="s">
        <v>21</v>
      </c>
      <c r="E20" s="41" t="s">
        <v>138</v>
      </c>
      <c r="F20" s="42">
        <v>13427.88</v>
      </c>
      <c r="G20" s="42">
        <v>13427.88</v>
      </c>
      <c r="H20" s="42"/>
      <c r="I20" s="42">
        <v>13427.88</v>
      </c>
      <c r="J20" s="42"/>
      <c r="K20" s="42"/>
      <c r="L20" s="43"/>
      <c r="M20" s="33"/>
      <c r="N20" s="33"/>
      <c r="O20" s="33"/>
      <c r="P20" s="33"/>
      <c r="Q20" s="44"/>
      <c r="R20" s="44"/>
      <c r="S20" s="44"/>
    </row>
    <row r="21" spans="1:19" s="49" customFormat="1" ht="25.5" collapsed="1">
      <c r="A21" s="52" t="s">
        <v>23</v>
      </c>
      <c r="B21" s="17" t="s">
        <v>99</v>
      </c>
      <c r="C21" s="11" t="s">
        <v>127</v>
      </c>
      <c r="D21" s="9" t="s">
        <v>21</v>
      </c>
      <c r="E21" s="9" t="s">
        <v>138</v>
      </c>
      <c r="F21" s="27"/>
      <c r="G21" s="27"/>
      <c r="H21" s="27">
        <v>6200</v>
      </c>
      <c r="I21" s="27">
        <v>6200</v>
      </c>
      <c r="J21" s="27"/>
      <c r="K21" s="27">
        <v>6200</v>
      </c>
      <c r="L21" s="21">
        <v>6200</v>
      </c>
      <c r="M21" s="32"/>
      <c r="N21" s="32"/>
      <c r="O21" s="32"/>
      <c r="P21" s="32"/>
      <c r="Q21" s="23"/>
      <c r="R21" s="74">
        <f>H21</f>
        <v>6200</v>
      </c>
      <c r="S21" s="75" t="str">
        <f t="shared" si="0"/>
        <v>NO</v>
      </c>
    </row>
    <row r="22" spans="1:19" s="49" customFormat="1" ht="25.5">
      <c r="A22" s="52" t="s">
        <v>23</v>
      </c>
      <c r="B22" s="17" t="s">
        <v>100</v>
      </c>
      <c r="C22" s="11" t="s">
        <v>137</v>
      </c>
      <c r="D22" s="9" t="s">
        <v>21</v>
      </c>
      <c r="E22" s="9" t="s">
        <v>138</v>
      </c>
      <c r="F22" s="27"/>
      <c r="G22" s="27"/>
      <c r="H22" s="27">
        <v>7227.88</v>
      </c>
      <c r="I22" s="27">
        <v>7227.88</v>
      </c>
      <c r="J22" s="27"/>
      <c r="K22" s="27">
        <v>7227</v>
      </c>
      <c r="L22" s="21">
        <v>7227</v>
      </c>
      <c r="M22" s="32"/>
      <c r="N22" s="32"/>
      <c r="O22" s="32"/>
      <c r="P22" s="32"/>
      <c r="Q22" s="23"/>
      <c r="R22" s="74">
        <f>H22</f>
        <v>7227.88</v>
      </c>
      <c r="S22" s="75" t="str">
        <f t="shared" si="0"/>
        <v>SI</v>
      </c>
    </row>
    <row r="23" spans="1:19" s="49" customFormat="1" ht="42" customHeight="1">
      <c r="A23" s="16" t="s">
        <v>24</v>
      </c>
      <c r="B23" s="17" t="s">
        <v>5</v>
      </c>
      <c r="C23" s="8" t="s">
        <v>68</v>
      </c>
      <c r="D23" s="9" t="s">
        <v>21</v>
      </c>
      <c r="E23" s="9" t="s">
        <v>138</v>
      </c>
      <c r="F23" s="27"/>
      <c r="G23" s="27"/>
      <c r="H23" s="27"/>
      <c r="I23" s="27"/>
      <c r="J23" s="27"/>
      <c r="K23" s="27"/>
      <c r="L23" s="22"/>
      <c r="M23" s="32">
        <v>5000</v>
      </c>
      <c r="N23" s="32">
        <v>5000</v>
      </c>
      <c r="O23" s="32"/>
      <c r="P23" s="32"/>
      <c r="Q23" s="24">
        <v>5000</v>
      </c>
      <c r="R23" s="74"/>
      <c r="S23" s="75"/>
    </row>
    <row r="24" spans="1:19" s="49" customFormat="1" ht="43.5" customHeight="1" hidden="1" outlineLevel="1">
      <c r="A24" s="38" t="s">
        <v>25</v>
      </c>
      <c r="B24" s="39" t="s">
        <v>5</v>
      </c>
      <c r="C24" s="45" t="s">
        <v>69</v>
      </c>
      <c r="D24" s="41" t="s">
        <v>21</v>
      </c>
      <c r="E24" s="41" t="s">
        <v>138</v>
      </c>
      <c r="F24" s="42"/>
      <c r="G24" s="42"/>
      <c r="H24" s="42"/>
      <c r="I24" s="42"/>
      <c r="J24" s="42"/>
      <c r="K24" s="42"/>
      <c r="L24" s="46"/>
      <c r="M24" s="33">
        <v>3000</v>
      </c>
      <c r="N24" s="33">
        <v>3000</v>
      </c>
      <c r="O24" s="33"/>
      <c r="P24" s="33">
        <v>0</v>
      </c>
      <c r="Q24" s="47"/>
      <c r="R24" s="76"/>
      <c r="S24" s="77"/>
    </row>
    <row r="25" spans="1:19" s="49" customFormat="1" ht="35.25" customHeight="1" collapsed="1">
      <c r="A25" s="16" t="s">
        <v>26</v>
      </c>
      <c r="B25" s="17" t="s">
        <v>5</v>
      </c>
      <c r="C25" s="8" t="s">
        <v>70</v>
      </c>
      <c r="D25" s="9" t="s">
        <v>21</v>
      </c>
      <c r="E25" s="9" t="s">
        <v>138</v>
      </c>
      <c r="F25" s="27"/>
      <c r="G25" s="27"/>
      <c r="H25" s="27"/>
      <c r="I25" s="27"/>
      <c r="J25" s="27"/>
      <c r="K25" s="27"/>
      <c r="L25" s="22"/>
      <c r="M25" s="32">
        <v>3000</v>
      </c>
      <c r="N25" s="32">
        <v>3000</v>
      </c>
      <c r="O25" s="32"/>
      <c r="P25" s="32"/>
      <c r="Q25" s="24">
        <v>3000</v>
      </c>
      <c r="R25" s="74"/>
      <c r="S25" s="75"/>
    </row>
    <row r="26" spans="1:19" s="49" customFormat="1" ht="36" customHeight="1">
      <c r="A26" s="16" t="s">
        <v>27</v>
      </c>
      <c r="B26" s="17" t="s">
        <v>5</v>
      </c>
      <c r="C26" s="8" t="s">
        <v>71</v>
      </c>
      <c r="D26" s="9" t="s">
        <v>21</v>
      </c>
      <c r="E26" s="9" t="s">
        <v>138</v>
      </c>
      <c r="F26" s="27"/>
      <c r="G26" s="27"/>
      <c r="H26" s="27"/>
      <c r="I26" s="27"/>
      <c r="J26" s="27"/>
      <c r="K26" s="27"/>
      <c r="L26" s="22"/>
      <c r="M26" s="32">
        <v>2000</v>
      </c>
      <c r="N26" s="32">
        <v>2000</v>
      </c>
      <c r="O26" s="32"/>
      <c r="P26" s="32"/>
      <c r="Q26" s="24">
        <v>2000</v>
      </c>
      <c r="R26" s="74"/>
      <c r="S26" s="75"/>
    </row>
    <row r="27" spans="1:19" s="49" customFormat="1" ht="33" customHeight="1" hidden="1" outlineLevel="1">
      <c r="A27" s="38" t="s">
        <v>28</v>
      </c>
      <c r="B27" s="39" t="s">
        <v>5</v>
      </c>
      <c r="C27" s="45" t="s">
        <v>72</v>
      </c>
      <c r="D27" s="41" t="s">
        <v>21</v>
      </c>
      <c r="E27" s="41" t="s">
        <v>138</v>
      </c>
      <c r="F27" s="42"/>
      <c r="G27" s="42"/>
      <c r="H27" s="42"/>
      <c r="I27" s="42"/>
      <c r="J27" s="42"/>
      <c r="K27" s="42"/>
      <c r="L27" s="46"/>
      <c r="M27" s="33">
        <v>3000</v>
      </c>
      <c r="N27" s="33">
        <v>3000</v>
      </c>
      <c r="O27" s="33">
        <v>0</v>
      </c>
      <c r="P27" s="33"/>
      <c r="Q27" s="47"/>
      <c r="R27" s="47"/>
      <c r="S27" s="47"/>
    </row>
    <row r="28" spans="1:19" s="49" customFormat="1" ht="44.25" customHeight="1" collapsed="1">
      <c r="A28" s="16" t="s">
        <v>29</v>
      </c>
      <c r="B28" s="17" t="s">
        <v>5</v>
      </c>
      <c r="C28" s="8" t="s">
        <v>73</v>
      </c>
      <c r="D28" s="9" t="s">
        <v>21</v>
      </c>
      <c r="E28" s="9" t="s">
        <v>138</v>
      </c>
      <c r="F28" s="27"/>
      <c r="G28" s="27"/>
      <c r="H28" s="27"/>
      <c r="I28" s="27"/>
      <c r="J28" s="27"/>
      <c r="K28" s="27"/>
      <c r="L28" s="22"/>
      <c r="M28" s="32">
        <v>3000</v>
      </c>
      <c r="N28" s="32">
        <v>3000</v>
      </c>
      <c r="O28" s="32"/>
      <c r="P28" s="32"/>
      <c r="Q28" s="24">
        <v>3000</v>
      </c>
      <c r="R28" s="74"/>
      <c r="S28" s="75"/>
    </row>
    <row r="29" spans="1:19" s="49" customFormat="1" ht="41.25" customHeight="1">
      <c r="A29" s="16" t="s">
        <v>30</v>
      </c>
      <c r="B29" s="17" t="s">
        <v>5</v>
      </c>
      <c r="C29" s="8" t="s">
        <v>74</v>
      </c>
      <c r="D29" s="9" t="s">
        <v>21</v>
      </c>
      <c r="E29" s="9" t="s">
        <v>138</v>
      </c>
      <c r="F29" s="27"/>
      <c r="G29" s="27"/>
      <c r="H29" s="27"/>
      <c r="I29" s="27"/>
      <c r="J29" s="27"/>
      <c r="K29" s="27"/>
      <c r="L29" s="22"/>
      <c r="M29" s="32">
        <v>4000</v>
      </c>
      <c r="N29" s="32">
        <v>4000</v>
      </c>
      <c r="O29" s="32"/>
      <c r="P29" s="32"/>
      <c r="Q29" s="24">
        <v>4000</v>
      </c>
      <c r="R29" s="74"/>
      <c r="S29" s="75"/>
    </row>
    <row r="30" spans="1:19" s="49" customFormat="1" ht="30" customHeight="1">
      <c r="A30" s="16" t="s">
        <v>31</v>
      </c>
      <c r="B30" s="17" t="s">
        <v>5</v>
      </c>
      <c r="C30" s="8" t="s">
        <v>75</v>
      </c>
      <c r="D30" s="9" t="s">
        <v>21</v>
      </c>
      <c r="E30" s="9" t="s">
        <v>138</v>
      </c>
      <c r="F30" s="27"/>
      <c r="G30" s="27"/>
      <c r="H30" s="27"/>
      <c r="I30" s="27"/>
      <c r="J30" s="27"/>
      <c r="K30" s="27"/>
      <c r="L30" s="22"/>
      <c r="M30" s="32">
        <v>8000</v>
      </c>
      <c r="N30" s="32">
        <v>8000</v>
      </c>
      <c r="O30" s="32"/>
      <c r="P30" s="32"/>
      <c r="Q30" s="24">
        <v>8000</v>
      </c>
      <c r="R30" s="74"/>
      <c r="S30" s="75"/>
    </row>
    <row r="31" spans="1:19" s="49" customFormat="1" ht="42" customHeight="1">
      <c r="A31" s="16" t="s">
        <v>32</v>
      </c>
      <c r="B31" s="17" t="s">
        <v>5</v>
      </c>
      <c r="C31" s="8" t="s">
        <v>128</v>
      </c>
      <c r="D31" s="9" t="s">
        <v>21</v>
      </c>
      <c r="E31" s="9" t="s">
        <v>138</v>
      </c>
      <c r="F31" s="27"/>
      <c r="G31" s="27"/>
      <c r="H31" s="27"/>
      <c r="I31" s="27"/>
      <c r="J31" s="27"/>
      <c r="K31" s="27"/>
      <c r="L31" s="22"/>
      <c r="M31" s="32">
        <v>8000</v>
      </c>
      <c r="N31" s="32">
        <v>8000</v>
      </c>
      <c r="O31" s="32"/>
      <c r="P31" s="32"/>
      <c r="Q31" s="24">
        <v>8000</v>
      </c>
      <c r="R31" s="74"/>
      <c r="S31" s="75"/>
    </row>
    <row r="32" spans="1:19" s="49" customFormat="1" ht="38.25">
      <c r="A32" s="16" t="s">
        <v>33</v>
      </c>
      <c r="B32" s="17" t="s">
        <v>5</v>
      </c>
      <c r="C32" s="8" t="s">
        <v>76</v>
      </c>
      <c r="D32" s="9" t="s">
        <v>34</v>
      </c>
      <c r="E32" s="9" t="s">
        <v>152</v>
      </c>
      <c r="F32" s="27">
        <v>258228.44954474326</v>
      </c>
      <c r="G32" s="27">
        <v>258228.44954474326</v>
      </c>
      <c r="H32" s="27"/>
      <c r="I32" s="27">
        <v>258228.44954474326</v>
      </c>
      <c r="J32" s="27"/>
      <c r="K32" s="27">
        <v>258228.45</v>
      </c>
      <c r="L32" s="21">
        <v>258228.45</v>
      </c>
      <c r="M32" s="35"/>
      <c r="N32" s="35"/>
      <c r="O32" s="35"/>
      <c r="P32" s="35"/>
      <c r="Q32" s="23"/>
      <c r="R32" s="74">
        <f>F32</f>
        <v>258228.44954474326</v>
      </c>
      <c r="S32" s="75" t="str">
        <f t="shared" si="0"/>
        <v>SI</v>
      </c>
    </row>
    <row r="33" spans="1:19" s="49" customFormat="1" ht="15.75">
      <c r="A33" s="4"/>
      <c r="B33" s="17"/>
      <c r="C33" s="18" t="s">
        <v>35</v>
      </c>
      <c r="D33" s="9"/>
      <c r="E33" s="9"/>
      <c r="F33" s="27"/>
      <c r="G33" s="27"/>
      <c r="H33" s="27"/>
      <c r="I33" s="27"/>
      <c r="J33" s="27"/>
      <c r="K33" s="27"/>
      <c r="L33" s="21"/>
      <c r="M33" s="35"/>
      <c r="N33" s="35"/>
      <c r="O33" s="35"/>
      <c r="P33" s="35"/>
      <c r="Q33" s="23"/>
      <c r="R33" s="74"/>
      <c r="S33" s="75"/>
    </row>
    <row r="34" spans="1:19" s="49" customFormat="1" ht="40.5" customHeight="1">
      <c r="A34" s="16" t="s">
        <v>36</v>
      </c>
      <c r="B34" s="17"/>
      <c r="C34" s="8" t="s">
        <v>120</v>
      </c>
      <c r="D34" s="9" t="s">
        <v>129</v>
      </c>
      <c r="E34" s="9" t="s">
        <v>77</v>
      </c>
      <c r="F34" s="27">
        <v>916711</v>
      </c>
      <c r="G34" s="27">
        <v>781711</v>
      </c>
      <c r="H34" s="27"/>
      <c r="I34" s="27">
        <v>781711</v>
      </c>
      <c r="J34" s="27"/>
      <c r="K34" s="27"/>
      <c r="L34" s="21"/>
      <c r="M34" s="32"/>
      <c r="N34" s="32"/>
      <c r="O34" s="32"/>
      <c r="P34" s="32"/>
      <c r="Q34" s="12"/>
      <c r="R34" s="74"/>
      <c r="S34" s="75"/>
    </row>
    <row r="35" spans="1:19" s="64" customFormat="1" ht="71.25" customHeight="1">
      <c r="A35" s="53" t="s">
        <v>36</v>
      </c>
      <c r="B35" s="54" t="s">
        <v>99</v>
      </c>
      <c r="C35" s="55" t="s">
        <v>123</v>
      </c>
      <c r="D35" s="9" t="s">
        <v>43</v>
      </c>
      <c r="E35" s="9" t="s">
        <v>77</v>
      </c>
      <c r="F35" s="25"/>
      <c r="G35" s="25"/>
      <c r="H35" s="25"/>
      <c r="I35" s="25"/>
      <c r="J35" s="25"/>
      <c r="K35" s="27">
        <v>19450</v>
      </c>
      <c r="L35" s="21">
        <v>19450</v>
      </c>
      <c r="M35" s="57"/>
      <c r="N35" s="57"/>
      <c r="O35" s="57"/>
      <c r="P35" s="57"/>
      <c r="Q35" s="57"/>
      <c r="R35" s="74">
        <f>K35</f>
        <v>19450</v>
      </c>
      <c r="S35" s="75" t="str">
        <f t="shared" si="0"/>
        <v>NO</v>
      </c>
    </row>
    <row r="36" spans="1:19" s="64" customFormat="1" ht="67.5" customHeight="1">
      <c r="A36" s="53" t="s">
        <v>36</v>
      </c>
      <c r="B36" s="54" t="s">
        <v>100</v>
      </c>
      <c r="C36" s="55" t="s">
        <v>121</v>
      </c>
      <c r="D36" s="9" t="s">
        <v>43</v>
      </c>
      <c r="E36" s="9" t="s">
        <v>77</v>
      </c>
      <c r="F36" s="25"/>
      <c r="G36" s="25"/>
      <c r="H36" s="25"/>
      <c r="I36" s="25"/>
      <c r="J36" s="25"/>
      <c r="K36" s="27">
        <v>19450</v>
      </c>
      <c r="L36" s="21">
        <v>19450</v>
      </c>
      <c r="M36" s="57"/>
      <c r="N36" s="57"/>
      <c r="O36" s="57"/>
      <c r="P36" s="57"/>
      <c r="Q36" s="57"/>
      <c r="R36" s="74">
        <f>K36</f>
        <v>19450</v>
      </c>
      <c r="S36" s="75" t="str">
        <f t="shared" si="0"/>
        <v>NO</v>
      </c>
    </row>
    <row r="37" spans="1:19" s="64" customFormat="1" ht="42.75" customHeight="1">
      <c r="A37" s="53" t="s">
        <v>36</v>
      </c>
      <c r="B37" s="54" t="s">
        <v>104</v>
      </c>
      <c r="C37" s="55" t="s">
        <v>105</v>
      </c>
      <c r="D37" s="9" t="s">
        <v>37</v>
      </c>
      <c r="E37" s="9" t="s">
        <v>77</v>
      </c>
      <c r="F37" s="25"/>
      <c r="G37" s="25"/>
      <c r="H37" s="25"/>
      <c r="I37" s="25"/>
      <c r="J37" s="25"/>
      <c r="K37" s="27">
        <v>24257.82</v>
      </c>
      <c r="L37" s="21">
        <v>24257.82</v>
      </c>
      <c r="M37" s="57"/>
      <c r="N37" s="57"/>
      <c r="O37" s="57"/>
      <c r="P37" s="57"/>
      <c r="Q37" s="57"/>
      <c r="R37" s="74">
        <v>24260</v>
      </c>
      <c r="S37" s="75" t="str">
        <f t="shared" si="0"/>
        <v>SI</v>
      </c>
    </row>
    <row r="38" spans="1:19" s="64" customFormat="1" ht="73.5" customHeight="1">
      <c r="A38" s="53" t="s">
        <v>36</v>
      </c>
      <c r="B38" s="54" t="s">
        <v>106</v>
      </c>
      <c r="C38" s="55" t="s">
        <v>122</v>
      </c>
      <c r="D38" s="9" t="s">
        <v>43</v>
      </c>
      <c r="E38" s="9" t="s">
        <v>77</v>
      </c>
      <c r="F38" s="25"/>
      <c r="G38" s="25"/>
      <c r="H38" s="25"/>
      <c r="I38" s="25"/>
      <c r="J38" s="25"/>
      <c r="K38" s="27">
        <v>19860</v>
      </c>
      <c r="L38" s="21">
        <v>19860</v>
      </c>
      <c r="M38" s="57"/>
      <c r="N38" s="57"/>
      <c r="O38" s="57"/>
      <c r="P38" s="57"/>
      <c r="Q38" s="57"/>
      <c r="R38" s="74">
        <f>K38</f>
        <v>19860</v>
      </c>
      <c r="S38" s="75" t="str">
        <f t="shared" si="0"/>
        <v>NO</v>
      </c>
    </row>
    <row r="39" spans="1:19" s="64" customFormat="1" ht="55.5" customHeight="1">
      <c r="A39" s="68" t="s">
        <v>135</v>
      </c>
      <c r="B39" s="54" t="s">
        <v>100</v>
      </c>
      <c r="C39" s="55" t="s">
        <v>134</v>
      </c>
      <c r="D39" s="9" t="s">
        <v>37</v>
      </c>
      <c r="E39" s="9" t="s">
        <v>77</v>
      </c>
      <c r="F39" s="25"/>
      <c r="G39" s="25"/>
      <c r="H39" s="25"/>
      <c r="I39" s="25"/>
      <c r="J39" s="25"/>
      <c r="K39" s="27">
        <v>27277.89</v>
      </c>
      <c r="L39" s="21">
        <v>27277.89</v>
      </c>
      <c r="M39" s="57"/>
      <c r="N39" s="57"/>
      <c r="O39" s="57"/>
      <c r="P39" s="57"/>
      <c r="Q39" s="57"/>
      <c r="R39" s="74">
        <v>28500</v>
      </c>
      <c r="S39" s="75" t="str">
        <f t="shared" si="0"/>
        <v>SI</v>
      </c>
    </row>
    <row r="40" spans="1:19" s="64" customFormat="1" ht="38.25">
      <c r="A40" s="53" t="s">
        <v>36</v>
      </c>
      <c r="B40" s="54" t="s">
        <v>107</v>
      </c>
      <c r="C40" s="55" t="s">
        <v>108</v>
      </c>
      <c r="D40" s="9" t="s">
        <v>37</v>
      </c>
      <c r="E40" s="9" t="s">
        <v>77</v>
      </c>
      <c r="F40" s="25"/>
      <c r="G40" s="25"/>
      <c r="H40" s="25"/>
      <c r="I40" s="25"/>
      <c r="J40" s="25"/>
      <c r="K40" s="27">
        <v>23934.96</v>
      </c>
      <c r="L40" s="21">
        <v>23934.96</v>
      </c>
      <c r="M40" s="57"/>
      <c r="N40" s="57"/>
      <c r="O40" s="57"/>
      <c r="P40" s="57"/>
      <c r="Q40" s="57"/>
      <c r="R40" s="74">
        <v>24000</v>
      </c>
      <c r="S40" s="75" t="str">
        <f t="shared" si="0"/>
        <v>SI</v>
      </c>
    </row>
    <row r="41" spans="1:19" s="64" customFormat="1" ht="38.25">
      <c r="A41" s="53" t="s">
        <v>36</v>
      </c>
      <c r="B41" s="54" t="s">
        <v>109</v>
      </c>
      <c r="C41" s="55" t="s">
        <v>110</v>
      </c>
      <c r="D41" s="9" t="s">
        <v>37</v>
      </c>
      <c r="E41" s="9" t="s">
        <v>77</v>
      </c>
      <c r="F41" s="25"/>
      <c r="G41" s="25"/>
      <c r="H41" s="25"/>
      <c r="I41" s="25"/>
      <c r="J41" s="25"/>
      <c r="K41" s="27">
        <v>24300</v>
      </c>
      <c r="L41" s="21">
        <v>24300</v>
      </c>
      <c r="M41" s="57"/>
      <c r="N41" s="57"/>
      <c r="O41" s="57"/>
      <c r="P41" s="57"/>
      <c r="Q41" s="57"/>
      <c r="R41" s="74">
        <f>K41</f>
        <v>24300</v>
      </c>
      <c r="S41" s="75" t="str">
        <f t="shared" si="0"/>
        <v>NO</v>
      </c>
    </row>
    <row r="42" spans="1:19" s="64" customFormat="1" ht="38.25">
      <c r="A42" s="53" t="s">
        <v>36</v>
      </c>
      <c r="B42" s="54" t="s">
        <v>111</v>
      </c>
      <c r="C42" s="55" t="s">
        <v>112</v>
      </c>
      <c r="D42" s="9" t="s">
        <v>37</v>
      </c>
      <c r="E42" s="9" t="s">
        <v>77</v>
      </c>
      <c r="F42" s="25"/>
      <c r="G42" s="25"/>
      <c r="H42" s="25"/>
      <c r="I42" s="25"/>
      <c r="J42" s="25"/>
      <c r="K42" s="27">
        <v>143974.26</v>
      </c>
      <c r="L42" s="21">
        <v>143974.26</v>
      </c>
      <c r="M42" s="57"/>
      <c r="N42" s="57"/>
      <c r="O42" s="57"/>
      <c r="P42" s="57"/>
      <c r="Q42" s="57"/>
      <c r="R42" s="74">
        <v>144000</v>
      </c>
      <c r="S42" s="75" t="str">
        <f t="shared" si="0"/>
        <v>SI</v>
      </c>
    </row>
    <row r="43" spans="1:19" s="64" customFormat="1" ht="25.5">
      <c r="A43" s="53" t="s">
        <v>36</v>
      </c>
      <c r="B43" s="54" t="s">
        <v>113</v>
      </c>
      <c r="C43" s="55" t="s">
        <v>114</v>
      </c>
      <c r="D43" s="9" t="s">
        <v>37</v>
      </c>
      <c r="E43" s="9" t="s">
        <v>77</v>
      </c>
      <c r="F43" s="25"/>
      <c r="G43" s="25"/>
      <c r="H43" s="25"/>
      <c r="I43" s="25"/>
      <c r="J43" s="25"/>
      <c r="K43" s="27">
        <v>128506.35</v>
      </c>
      <c r="L43" s="21">
        <v>128506.35</v>
      </c>
      <c r="M43" s="57"/>
      <c r="N43" s="57"/>
      <c r="O43" s="57"/>
      <c r="P43" s="57"/>
      <c r="Q43" s="57"/>
      <c r="R43" s="74">
        <v>128565.87</v>
      </c>
      <c r="S43" s="75" t="str">
        <f t="shared" si="0"/>
        <v>SI</v>
      </c>
    </row>
    <row r="44" spans="1:19" s="64" customFormat="1" ht="38.25">
      <c r="A44" s="53" t="s">
        <v>36</v>
      </c>
      <c r="B44" s="54" t="s">
        <v>115</v>
      </c>
      <c r="C44" s="55" t="s">
        <v>116</v>
      </c>
      <c r="D44" s="9" t="s">
        <v>37</v>
      </c>
      <c r="E44" s="9" t="s">
        <v>77</v>
      </c>
      <c r="F44" s="25"/>
      <c r="G44" s="25"/>
      <c r="H44" s="25"/>
      <c r="I44" s="25"/>
      <c r="J44" s="25"/>
      <c r="K44" s="27">
        <v>141514.37</v>
      </c>
      <c r="L44" s="21">
        <v>141514.37</v>
      </c>
      <c r="M44" s="57"/>
      <c r="N44" s="57"/>
      <c r="O44" s="57"/>
      <c r="P44" s="57"/>
      <c r="Q44" s="57"/>
      <c r="R44" s="74">
        <v>146165</v>
      </c>
      <c r="S44" s="75" t="str">
        <f t="shared" si="0"/>
        <v>SI</v>
      </c>
    </row>
    <row r="45" spans="1:19" s="64" customFormat="1" ht="25.5">
      <c r="A45" s="53" t="s">
        <v>36</v>
      </c>
      <c r="B45" s="54" t="s">
        <v>117</v>
      </c>
      <c r="C45" s="55" t="s">
        <v>130</v>
      </c>
      <c r="D45" s="9" t="s">
        <v>37</v>
      </c>
      <c r="E45" s="9" t="s">
        <v>77</v>
      </c>
      <c r="F45" s="25"/>
      <c r="G45" s="25"/>
      <c r="H45" s="25"/>
      <c r="I45" s="25"/>
      <c r="J45" s="25"/>
      <c r="K45" s="27">
        <v>59937.44</v>
      </c>
      <c r="L45" s="21">
        <v>59937.44</v>
      </c>
      <c r="M45" s="57"/>
      <c r="N45" s="57"/>
      <c r="O45" s="57"/>
      <c r="P45" s="57"/>
      <c r="Q45" s="57"/>
      <c r="R45" s="74">
        <v>60000</v>
      </c>
      <c r="S45" s="75" t="str">
        <f t="shared" si="0"/>
        <v>SI</v>
      </c>
    </row>
    <row r="46" spans="1:19" s="64" customFormat="1" ht="51">
      <c r="A46" s="53" t="s">
        <v>36</v>
      </c>
      <c r="B46" s="54" t="s">
        <v>119</v>
      </c>
      <c r="C46" s="55" t="s">
        <v>118</v>
      </c>
      <c r="D46" s="9" t="s">
        <v>43</v>
      </c>
      <c r="E46" s="9" t="s">
        <v>77</v>
      </c>
      <c r="F46" s="25"/>
      <c r="G46" s="25"/>
      <c r="H46" s="25"/>
      <c r="I46" s="25"/>
      <c r="J46" s="25"/>
      <c r="K46" s="27">
        <v>68947.11</v>
      </c>
      <c r="L46" s="21">
        <v>68947.11</v>
      </c>
      <c r="M46" s="57"/>
      <c r="N46" s="57"/>
      <c r="O46" s="57"/>
      <c r="P46" s="57"/>
      <c r="Q46" s="57"/>
      <c r="R46" s="74">
        <v>69000</v>
      </c>
      <c r="S46" s="75" t="str">
        <f t="shared" si="0"/>
        <v>SI</v>
      </c>
    </row>
    <row r="47" spans="1:19" s="64" customFormat="1" ht="38.25">
      <c r="A47" s="53" t="s">
        <v>36</v>
      </c>
      <c r="B47" s="54" t="s">
        <v>125</v>
      </c>
      <c r="C47" s="55" t="s">
        <v>126</v>
      </c>
      <c r="D47" s="9" t="s">
        <v>37</v>
      </c>
      <c r="E47" s="9" t="s">
        <v>77</v>
      </c>
      <c r="F47" s="25"/>
      <c r="G47" s="25"/>
      <c r="H47" s="25"/>
      <c r="I47" s="25"/>
      <c r="J47" s="25"/>
      <c r="K47" s="27">
        <v>17806.66</v>
      </c>
      <c r="L47" s="21">
        <v>17806.66</v>
      </c>
      <c r="M47" s="57"/>
      <c r="N47" s="57"/>
      <c r="O47" s="57"/>
      <c r="P47" s="57"/>
      <c r="Q47" s="57"/>
      <c r="R47" s="74">
        <v>18000</v>
      </c>
      <c r="S47" s="75" t="str">
        <f t="shared" si="0"/>
        <v>SI</v>
      </c>
    </row>
    <row r="48" spans="1:19" s="64" customFormat="1" ht="38.25">
      <c r="A48" s="70" t="s">
        <v>36</v>
      </c>
      <c r="B48" s="61" t="s">
        <v>139</v>
      </c>
      <c r="C48" s="56" t="s">
        <v>140</v>
      </c>
      <c r="D48" s="60" t="s">
        <v>37</v>
      </c>
      <c r="E48" s="60" t="s">
        <v>77</v>
      </c>
      <c r="F48" s="62"/>
      <c r="G48" s="62"/>
      <c r="H48" s="62"/>
      <c r="I48" s="62"/>
      <c r="J48" s="62"/>
      <c r="K48" s="71">
        <v>61267.33</v>
      </c>
      <c r="L48" s="50">
        <v>61267.33</v>
      </c>
      <c r="M48" s="57"/>
      <c r="N48" s="57"/>
      <c r="O48" s="57"/>
      <c r="P48" s="57"/>
      <c r="Q48" s="57"/>
      <c r="R48" s="74">
        <v>56160.13</v>
      </c>
      <c r="S48" s="75" t="str">
        <f t="shared" si="0"/>
        <v>SI</v>
      </c>
    </row>
    <row r="49" spans="1:19" s="49" customFormat="1" ht="38.25">
      <c r="A49" s="16" t="s">
        <v>38</v>
      </c>
      <c r="B49" s="17" t="s">
        <v>5</v>
      </c>
      <c r="C49" s="8" t="s">
        <v>142</v>
      </c>
      <c r="D49" s="9" t="s">
        <v>37</v>
      </c>
      <c r="E49" s="9" t="s">
        <v>78</v>
      </c>
      <c r="F49" s="27">
        <v>30987.41394536919</v>
      </c>
      <c r="G49" s="27">
        <v>30987.41394536919</v>
      </c>
      <c r="H49" s="27"/>
      <c r="I49" s="27">
        <v>30987.41394536919</v>
      </c>
      <c r="J49" s="27"/>
      <c r="L49" s="21"/>
      <c r="M49" s="34"/>
      <c r="N49" s="34"/>
      <c r="O49" s="34"/>
      <c r="P49" s="34"/>
      <c r="Q49" s="23"/>
      <c r="R49" s="74"/>
      <c r="S49" s="75"/>
    </row>
    <row r="50" spans="1:19" s="49" customFormat="1" ht="25.5">
      <c r="A50" s="67" t="s">
        <v>38</v>
      </c>
      <c r="B50" s="54" t="s">
        <v>5</v>
      </c>
      <c r="C50" s="55" t="s">
        <v>143</v>
      </c>
      <c r="D50" s="9" t="s">
        <v>37</v>
      </c>
      <c r="E50" s="9" t="s">
        <v>78</v>
      </c>
      <c r="F50" s="27"/>
      <c r="G50" s="27"/>
      <c r="H50" s="27"/>
      <c r="I50" s="27"/>
      <c r="J50" s="27">
        <v>11162</v>
      </c>
      <c r="K50" s="27">
        <v>11162</v>
      </c>
      <c r="L50" s="21">
        <v>11162</v>
      </c>
      <c r="M50" s="34"/>
      <c r="N50" s="34"/>
      <c r="O50" s="34"/>
      <c r="P50" s="34"/>
      <c r="Q50" s="23"/>
      <c r="R50" s="74">
        <f>J50</f>
        <v>11162</v>
      </c>
      <c r="S50" s="75" t="str">
        <f t="shared" si="0"/>
        <v>NO</v>
      </c>
    </row>
    <row r="51" spans="1:19" s="49" customFormat="1" ht="25.5">
      <c r="A51" s="67" t="s">
        <v>38</v>
      </c>
      <c r="B51" s="54" t="s">
        <v>5</v>
      </c>
      <c r="C51" s="55" t="s">
        <v>145</v>
      </c>
      <c r="D51" s="9" t="s">
        <v>37</v>
      </c>
      <c r="E51" s="9" t="s">
        <v>144</v>
      </c>
      <c r="F51" s="27"/>
      <c r="G51" s="27"/>
      <c r="H51" s="27"/>
      <c r="I51" s="27"/>
      <c r="J51" s="27">
        <v>19825.41</v>
      </c>
      <c r="K51" s="27">
        <v>19825.41</v>
      </c>
      <c r="L51" s="21">
        <v>19825.41</v>
      </c>
      <c r="M51" s="34"/>
      <c r="N51" s="34"/>
      <c r="O51" s="34"/>
      <c r="P51" s="34"/>
      <c r="Q51" s="23"/>
      <c r="R51" s="74">
        <f>J51</f>
        <v>19825.41</v>
      </c>
      <c r="S51" s="75" t="str">
        <f t="shared" si="0"/>
        <v>NO</v>
      </c>
    </row>
    <row r="52" spans="1:19" s="49" customFormat="1" ht="38.25">
      <c r="A52" s="16" t="s">
        <v>39</v>
      </c>
      <c r="B52" s="17" t="s">
        <v>5</v>
      </c>
      <c r="C52" s="8" t="s">
        <v>80</v>
      </c>
      <c r="D52" s="9" t="s">
        <v>37</v>
      </c>
      <c r="E52" s="9" t="s">
        <v>79</v>
      </c>
      <c r="F52" s="27">
        <v>20658.27596357946</v>
      </c>
      <c r="G52" s="27">
        <v>20658.27596357946</v>
      </c>
      <c r="H52" s="27"/>
      <c r="I52" s="27">
        <v>20658.27596357946</v>
      </c>
      <c r="J52" s="27"/>
      <c r="K52" s="27">
        <v>20147.5</v>
      </c>
      <c r="L52" s="21">
        <v>20147.5</v>
      </c>
      <c r="M52" s="34"/>
      <c r="N52" s="34"/>
      <c r="O52" s="34"/>
      <c r="P52" s="34"/>
      <c r="Q52" s="23"/>
      <c r="R52" s="74">
        <f>F52</f>
        <v>20658.27596357946</v>
      </c>
      <c r="S52" s="75" t="str">
        <f t="shared" si="0"/>
        <v>SI</v>
      </c>
    </row>
    <row r="53" spans="1:19" s="49" customFormat="1" ht="25.5">
      <c r="A53" s="16" t="s">
        <v>42</v>
      </c>
      <c r="B53" s="17" t="s">
        <v>5</v>
      </c>
      <c r="C53" s="8" t="s">
        <v>82</v>
      </c>
      <c r="D53" s="9" t="s">
        <v>43</v>
      </c>
      <c r="E53" s="60" t="s">
        <v>151</v>
      </c>
      <c r="F53" s="27">
        <v>116202.8</v>
      </c>
      <c r="G53" s="27">
        <v>116202.8</v>
      </c>
      <c r="H53" s="27"/>
      <c r="I53" s="27">
        <v>109536.32</v>
      </c>
      <c r="J53" s="27"/>
      <c r="K53" s="27">
        <v>135000</v>
      </c>
      <c r="L53" s="21">
        <v>135000</v>
      </c>
      <c r="M53" s="34"/>
      <c r="N53" s="34"/>
      <c r="O53" s="34"/>
      <c r="P53" s="34"/>
      <c r="Q53" s="23"/>
      <c r="R53" s="74">
        <f>F53</f>
        <v>116202.8</v>
      </c>
      <c r="S53" s="75" t="str">
        <f t="shared" si="0"/>
        <v>SI</v>
      </c>
    </row>
    <row r="54" spans="1:19" s="49" customFormat="1" ht="25.5">
      <c r="A54" s="16" t="s">
        <v>41</v>
      </c>
      <c r="B54" s="17" t="s">
        <v>5</v>
      </c>
      <c r="C54" s="8" t="s">
        <v>40</v>
      </c>
      <c r="D54" s="9" t="s">
        <v>37</v>
      </c>
      <c r="E54" s="9" t="s">
        <v>81</v>
      </c>
      <c r="F54" s="27"/>
      <c r="G54" s="27">
        <v>135000</v>
      </c>
      <c r="H54" s="27"/>
      <c r="I54" s="27">
        <v>135000</v>
      </c>
      <c r="J54" s="27"/>
      <c r="K54" s="27">
        <v>109373.95</v>
      </c>
      <c r="L54" s="21">
        <v>109373.95</v>
      </c>
      <c r="M54" s="30"/>
      <c r="N54" s="30"/>
      <c r="O54" s="30"/>
      <c r="P54" s="30"/>
      <c r="Q54" s="23"/>
      <c r="R54" s="74">
        <f>G54</f>
        <v>135000</v>
      </c>
      <c r="S54" s="75" t="str">
        <f t="shared" si="0"/>
        <v>SI</v>
      </c>
    </row>
    <row r="55" spans="1:19" s="49" customFormat="1" ht="15.75">
      <c r="A55" s="4"/>
      <c r="B55" s="17"/>
      <c r="C55" s="18" t="s">
        <v>92</v>
      </c>
      <c r="D55" s="9"/>
      <c r="E55" s="9"/>
      <c r="F55" s="27"/>
      <c r="G55" s="27"/>
      <c r="H55" s="27"/>
      <c r="I55" s="27"/>
      <c r="J55" s="27"/>
      <c r="K55" s="27"/>
      <c r="L55" s="21"/>
      <c r="M55" s="30"/>
      <c r="N55" s="30"/>
      <c r="O55" s="30"/>
      <c r="P55" s="30"/>
      <c r="Q55" s="23"/>
      <c r="R55" s="74"/>
      <c r="S55" s="75"/>
    </row>
    <row r="56" spans="1:19" s="49" customFormat="1" ht="25.5">
      <c r="A56" s="16" t="s">
        <v>44</v>
      </c>
      <c r="B56" s="17" t="s">
        <v>5</v>
      </c>
      <c r="C56" s="8" t="s">
        <v>83</v>
      </c>
      <c r="D56" s="9" t="s">
        <v>43</v>
      </c>
      <c r="E56" s="60" t="s">
        <v>151</v>
      </c>
      <c r="F56" s="27">
        <v>154937.07</v>
      </c>
      <c r="G56" s="27">
        <v>154937.07</v>
      </c>
      <c r="H56" s="27"/>
      <c r="I56" s="27">
        <v>161603.55</v>
      </c>
      <c r="J56" s="27"/>
      <c r="K56" s="27">
        <v>161578.05</v>
      </c>
      <c r="L56" s="21">
        <v>161578.05</v>
      </c>
      <c r="M56" s="34"/>
      <c r="N56" s="34"/>
      <c r="O56" s="34"/>
      <c r="P56" s="34"/>
      <c r="Q56" s="23"/>
      <c r="R56" s="74">
        <f>F56</f>
        <v>154937.07</v>
      </c>
      <c r="S56" s="75" t="str">
        <f t="shared" si="0"/>
        <v>SI</v>
      </c>
    </row>
    <row r="57" spans="1:19" s="49" customFormat="1" ht="25.5">
      <c r="A57" s="16" t="s">
        <v>45</v>
      </c>
      <c r="B57" s="17" t="s">
        <v>5</v>
      </c>
      <c r="C57" s="8" t="s">
        <v>84</v>
      </c>
      <c r="D57" s="9" t="s">
        <v>43</v>
      </c>
      <c r="E57" s="60" t="s">
        <v>151</v>
      </c>
      <c r="F57" s="27">
        <v>103291.3798178973</v>
      </c>
      <c r="G57" s="27">
        <v>103291.3798178973</v>
      </c>
      <c r="H57" s="27"/>
      <c r="I57" s="27">
        <v>103291.3798178973</v>
      </c>
      <c r="J57" s="27"/>
      <c r="K57" s="27">
        <v>86324.18</v>
      </c>
      <c r="L57" s="21">
        <v>86324.18</v>
      </c>
      <c r="M57" s="30"/>
      <c r="N57" s="30"/>
      <c r="O57" s="30"/>
      <c r="P57" s="30"/>
      <c r="Q57" s="23"/>
      <c r="R57" s="74">
        <f>F57</f>
        <v>103291.3798178973</v>
      </c>
      <c r="S57" s="75" t="str">
        <f t="shared" si="0"/>
        <v>SI</v>
      </c>
    </row>
    <row r="58" spans="1:19" s="49" customFormat="1" ht="25.5">
      <c r="A58" s="16" t="s">
        <v>46</v>
      </c>
      <c r="B58" s="17" t="s">
        <v>5</v>
      </c>
      <c r="C58" s="8" t="s">
        <v>85</v>
      </c>
      <c r="D58" s="9" t="s">
        <v>43</v>
      </c>
      <c r="E58" s="60" t="s">
        <v>151</v>
      </c>
      <c r="F58" s="27">
        <v>206582.7596357946</v>
      </c>
      <c r="G58" s="27">
        <v>206582.7596357946</v>
      </c>
      <c r="H58" s="27"/>
      <c r="I58" s="27">
        <v>206582.7596357946</v>
      </c>
      <c r="J58" s="27"/>
      <c r="K58" s="27">
        <v>206568.98</v>
      </c>
      <c r="L58" s="21">
        <v>206568.98</v>
      </c>
      <c r="M58" s="30"/>
      <c r="N58" s="30"/>
      <c r="O58" s="30"/>
      <c r="P58" s="30"/>
      <c r="Q58" s="23"/>
      <c r="R58" s="74">
        <f>F58</f>
        <v>206582.7596357946</v>
      </c>
      <c r="S58" s="75" t="str">
        <f t="shared" si="0"/>
        <v>SI</v>
      </c>
    </row>
    <row r="59" spans="1:19" s="49" customFormat="1" ht="25.5">
      <c r="A59" s="52" t="s">
        <v>47</v>
      </c>
      <c r="B59" s="66" t="s">
        <v>5</v>
      </c>
      <c r="C59" s="65" t="s">
        <v>124</v>
      </c>
      <c r="D59" s="62" t="s">
        <v>48</v>
      </c>
      <c r="E59" s="60" t="s">
        <v>151</v>
      </c>
      <c r="F59" s="58">
        <v>231114.46</v>
      </c>
      <c r="G59" s="58">
        <v>231114.46</v>
      </c>
      <c r="H59" s="58"/>
      <c r="I59" s="58">
        <v>149231.45</v>
      </c>
      <c r="J59" s="58"/>
      <c r="K59" s="58">
        <v>147976.2</v>
      </c>
      <c r="L59" s="50">
        <v>147976.2</v>
      </c>
      <c r="M59" s="31"/>
      <c r="N59" s="31"/>
      <c r="O59" s="31"/>
      <c r="P59" s="31"/>
      <c r="Q59" s="59"/>
      <c r="R59" s="74">
        <f>F59</f>
        <v>231114.46</v>
      </c>
      <c r="S59" s="75" t="str">
        <f t="shared" si="0"/>
        <v>SI</v>
      </c>
    </row>
    <row r="60" spans="1:19" s="64" customFormat="1" ht="63.75">
      <c r="A60" s="52" t="s">
        <v>131</v>
      </c>
      <c r="B60" s="66" t="s">
        <v>5</v>
      </c>
      <c r="C60" s="85" t="s">
        <v>136</v>
      </c>
      <c r="D60" s="62" t="s">
        <v>48</v>
      </c>
      <c r="E60" s="60" t="s">
        <v>151</v>
      </c>
      <c r="F60" s="63"/>
      <c r="G60" s="63"/>
      <c r="H60" s="63"/>
      <c r="I60" s="63"/>
      <c r="J60" s="63"/>
      <c r="K60" s="63">
        <v>11573.14</v>
      </c>
      <c r="L60" s="50">
        <v>11573.14</v>
      </c>
      <c r="M60" s="31"/>
      <c r="N60" s="31"/>
      <c r="O60" s="31"/>
      <c r="P60" s="31"/>
      <c r="Q60" s="59"/>
      <c r="R60" s="74">
        <v>11883.01</v>
      </c>
      <c r="S60" s="75" t="str">
        <f t="shared" si="0"/>
        <v>SI</v>
      </c>
    </row>
    <row r="61" spans="1:19" s="64" customFormat="1" ht="76.5">
      <c r="A61" s="52" t="s">
        <v>132</v>
      </c>
      <c r="B61" s="66" t="s">
        <v>5</v>
      </c>
      <c r="C61" s="85" t="s">
        <v>154</v>
      </c>
      <c r="D61" s="62" t="s">
        <v>48</v>
      </c>
      <c r="E61" s="60" t="s">
        <v>151</v>
      </c>
      <c r="F61" s="63"/>
      <c r="G61" s="63"/>
      <c r="H61" s="63"/>
      <c r="I61" s="63"/>
      <c r="J61" s="63"/>
      <c r="K61" s="63">
        <v>70000</v>
      </c>
      <c r="L61" s="50">
        <v>69586.24</v>
      </c>
      <c r="M61" s="31"/>
      <c r="N61" s="31"/>
      <c r="O61" s="31"/>
      <c r="P61" s="31"/>
      <c r="Q61" s="59"/>
      <c r="R61" s="74">
        <v>70000</v>
      </c>
      <c r="S61" s="75" t="str">
        <f t="shared" si="0"/>
        <v>SI</v>
      </c>
    </row>
    <row r="62" spans="1:19" s="49" customFormat="1" ht="25.5">
      <c r="A62" s="52" t="s">
        <v>49</v>
      </c>
      <c r="B62" s="52" t="s">
        <v>5</v>
      </c>
      <c r="C62" s="65" t="s">
        <v>86</v>
      </c>
      <c r="D62" s="60" t="s">
        <v>48</v>
      </c>
      <c r="E62" s="60" t="s">
        <v>151</v>
      </c>
      <c r="F62" s="58">
        <v>253063.88</v>
      </c>
      <c r="G62" s="58">
        <v>253063.88</v>
      </c>
      <c r="H62" s="58"/>
      <c r="I62" s="58">
        <v>253063.88</v>
      </c>
      <c r="J62" s="58"/>
      <c r="K62" s="58">
        <v>69586.24</v>
      </c>
      <c r="L62" s="50">
        <v>69586.24</v>
      </c>
      <c r="M62" s="31"/>
      <c r="N62" s="31"/>
      <c r="O62" s="31"/>
      <c r="P62" s="31"/>
      <c r="Q62" s="59"/>
      <c r="R62" s="74">
        <f>F62</f>
        <v>253063.88</v>
      </c>
      <c r="S62" s="75" t="str">
        <f t="shared" si="0"/>
        <v>SI</v>
      </c>
    </row>
    <row r="63" spans="1:19" s="49" customFormat="1" ht="15.75">
      <c r="A63" s="4"/>
      <c r="B63" s="17"/>
      <c r="C63" s="18" t="s">
        <v>50</v>
      </c>
      <c r="D63" s="9"/>
      <c r="E63" s="9"/>
      <c r="F63" s="27"/>
      <c r="G63" s="27"/>
      <c r="H63" s="27"/>
      <c r="I63" s="27"/>
      <c r="J63" s="27"/>
      <c r="K63" s="27"/>
      <c r="L63" s="21"/>
      <c r="M63" s="30"/>
      <c r="N63" s="30"/>
      <c r="O63" s="30"/>
      <c r="P63" s="30"/>
      <c r="Q63" s="23"/>
      <c r="R63" s="74"/>
      <c r="S63" s="75"/>
    </row>
    <row r="64" spans="1:19" s="49" customFormat="1" ht="25.5">
      <c r="A64" s="16" t="s">
        <v>51</v>
      </c>
      <c r="B64" s="17" t="s">
        <v>5</v>
      </c>
      <c r="C64" s="8" t="s">
        <v>87</v>
      </c>
      <c r="D64" s="9" t="s">
        <v>52</v>
      </c>
      <c r="E64" s="60" t="s">
        <v>151</v>
      </c>
      <c r="F64" s="27">
        <v>232405.60459026892</v>
      </c>
      <c r="G64" s="27">
        <v>232405.60459026892</v>
      </c>
      <c r="H64" s="27"/>
      <c r="I64" s="27">
        <v>232405.60459026892</v>
      </c>
      <c r="J64" s="27"/>
      <c r="K64" s="27">
        <v>226673.67</v>
      </c>
      <c r="L64" s="21">
        <v>226673.67</v>
      </c>
      <c r="M64" s="30"/>
      <c r="N64" s="30"/>
      <c r="O64" s="30"/>
      <c r="P64" s="30"/>
      <c r="Q64" s="23"/>
      <c r="R64" s="74">
        <f>F64</f>
        <v>232405.60459026892</v>
      </c>
      <c r="S64" s="75" t="str">
        <f t="shared" si="0"/>
        <v>SI</v>
      </c>
    </row>
    <row r="65" spans="1:19" s="49" customFormat="1" ht="25.5">
      <c r="A65" s="16" t="s">
        <v>53</v>
      </c>
      <c r="B65" s="17" t="s">
        <v>5</v>
      </c>
      <c r="C65" s="8" t="s">
        <v>88</v>
      </c>
      <c r="D65" s="9" t="s">
        <v>52</v>
      </c>
      <c r="E65" s="60" t="s">
        <v>151</v>
      </c>
      <c r="F65" s="27">
        <v>96835.66857927872</v>
      </c>
      <c r="G65" s="27">
        <v>96835.66857927872</v>
      </c>
      <c r="H65" s="27"/>
      <c r="I65" s="27">
        <v>96835.66857927872</v>
      </c>
      <c r="J65" s="27"/>
      <c r="K65" s="27">
        <v>81129.36</v>
      </c>
      <c r="L65" s="21">
        <v>81129.36</v>
      </c>
      <c r="M65" s="30"/>
      <c r="N65" s="30"/>
      <c r="O65" s="30"/>
      <c r="P65" s="30"/>
      <c r="Q65" s="23"/>
      <c r="R65" s="74">
        <f>F65</f>
        <v>96835.66857927872</v>
      </c>
      <c r="S65" s="75" t="str">
        <f t="shared" si="0"/>
        <v>SI</v>
      </c>
    </row>
    <row r="68" spans="1:18" ht="12.75">
      <c r="A68" s="78"/>
      <c r="B68" s="79"/>
      <c r="C68" s="83" t="s">
        <v>153</v>
      </c>
      <c r="D68" s="81"/>
      <c r="E68" s="81"/>
      <c r="F68" s="80"/>
      <c r="G68" s="80"/>
      <c r="H68" s="80"/>
      <c r="I68" s="80"/>
      <c r="J68" s="80"/>
      <c r="K68" s="80"/>
      <c r="L68" s="82">
        <f>SUM(L2:L67)</f>
        <v>3838833.4100000006</v>
      </c>
      <c r="R68" s="84">
        <f>SUM(R2:R67)</f>
        <v>4210534.427822307</v>
      </c>
    </row>
  </sheetData>
  <printOptions gridLines="1" horizontalCentered="1"/>
  <pageMargins left="0.11811023622047245" right="0.2755905511811024" top="0.93" bottom="0.42" header="0.6299212598425197" footer="0.22"/>
  <pageSetup fitToHeight="2" fitToWidth="1" horizontalDpi="300" verticalDpi="300" orientation="landscape" pageOrder="overThenDown" paperSize="8" scale="65" r:id="rId1"/>
  <headerFooter alignWithMargins="0">
    <oddHeader xml:space="preserve">&amp;C&amp;12L.R 27/1974 PROGRAMMA 2001-2002 </oddHeader>
    <oddFooter>&amp;LRegione Emilia-Romagna
Direzione Generale Ambiente e Difesa del Suolo e della Costa&amp;Cpag.&amp;P</oddFooter>
  </headerFooter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Emilia-Romagna</dc:creator>
  <cp:keywords/>
  <dc:description/>
  <cp:lastModifiedBy>Regione Emilia-Romagna</cp:lastModifiedBy>
  <cp:lastPrinted>2005-04-14T09:10:50Z</cp:lastPrinted>
  <dcterms:created xsi:type="dcterms:W3CDTF">2004-04-13T08:55:39Z</dcterms:created>
  <dcterms:modified xsi:type="dcterms:W3CDTF">2012-04-16T10:03:57Z</dcterms:modified>
  <cp:category/>
  <cp:version/>
  <cp:contentType/>
  <cp:contentStatus/>
</cp:coreProperties>
</file>