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190" tabRatio="606" activeTab="0"/>
  </bookViews>
  <sheets>
    <sheet name="341 1998-2001" sheetId="1" r:id="rId1"/>
  </sheets>
  <definedNames>
    <definedName name="_xlnm._FilterDatabase" localSheetId="0" hidden="1">'341 1998-2001'!$E$1:$E$89</definedName>
    <definedName name="_FiltroDatabase" localSheetId="0" hidden="1">'341 1998-2001'!$A$1:$G$1</definedName>
    <definedName name="_xlnm.Print_Titles" localSheetId="0">'341 1998-2001'!$1:$1</definedName>
  </definedNames>
  <calcPr fullCalcOnLoad="1"/>
</workbook>
</file>

<file path=xl/sharedStrings.xml><?xml version="1.0" encoding="utf-8"?>
<sst xmlns="http://schemas.openxmlformats.org/spreadsheetml/2006/main" count="460" uniqueCount="184">
  <si>
    <t>TITOLO</t>
  </si>
  <si>
    <t>CODICE</t>
  </si>
  <si>
    <t>PROV.</t>
  </si>
  <si>
    <t>RE</t>
  </si>
  <si>
    <t>LOTTO</t>
  </si>
  <si>
    <t>SOGGETTO ATTUATORE</t>
  </si>
  <si>
    <t>IMPORTO FINANZIAMENTO EURO</t>
  </si>
  <si>
    <t>000</t>
  </si>
  <si>
    <t>PC</t>
  </si>
  <si>
    <t>PR</t>
  </si>
  <si>
    <t>BO</t>
  </si>
  <si>
    <t>RN</t>
  </si>
  <si>
    <t>FC</t>
  </si>
  <si>
    <t>RA</t>
  </si>
  <si>
    <t>Servizio Tecnico Bacino Reno</t>
  </si>
  <si>
    <t>ANNUALITA' 1998</t>
  </si>
  <si>
    <t>1P2A001</t>
  </si>
  <si>
    <t>COMUNE DI CORTEBRUGNATELLA - Consolidamento versante e regimazione idraulica bacino T. Aveto in località Lagoscuro</t>
  </si>
  <si>
    <t>1P2A002</t>
  </si>
  <si>
    <t>1P2A003</t>
  </si>
  <si>
    <t xml:space="preserve">COMUNE DI FERRIERE - Consolidamento versante e difesa idraulica bacino Rio Grande e Ruffinati </t>
  </si>
  <si>
    <t>1P2A004</t>
  </si>
  <si>
    <t xml:space="preserve">COMUNE DI PELLEGRINO PARMENSE - Consolidamento versante in località Cà Ravera </t>
  </si>
  <si>
    <t>1P2A005</t>
  </si>
  <si>
    <t>COMUNE DI CORNIGLIO - Consolidamento versante in località Signatico</t>
  </si>
  <si>
    <t>2P2A006</t>
  </si>
  <si>
    <t>COMUNE DI ALBARETO - Sistemazione idraulica bacino T. Gotra</t>
  </si>
  <si>
    <t>2P2A007</t>
  </si>
  <si>
    <t>COMUNE DI TIZZANO VAL PARMA - Sistemazione idraulico-forestale bacino T. Parmossa</t>
  </si>
  <si>
    <t>1P2A008</t>
  </si>
  <si>
    <t xml:space="preserve">COMUNE DI CARPINETI - Monitoraggio indagini geotecniche abitato di Valestra </t>
  </si>
  <si>
    <t>2P2A009</t>
  </si>
  <si>
    <t>COMUNE DI BUSANA - Sistemazione idraulica bacini Rondino, Riccò e Canalaccio</t>
  </si>
  <si>
    <t>1P2A010</t>
  </si>
  <si>
    <t>COMUNE DI VILLAMINOZZO - Consolidamento dissesti abitati Cerrè e Sologno</t>
  </si>
  <si>
    <t>1P2A011</t>
  </si>
  <si>
    <t>COMUNE DI POLINAGO - Consolidamento versante in località La Stalla</t>
  </si>
  <si>
    <t>MO</t>
  </si>
  <si>
    <t>2P2A012</t>
  </si>
  <si>
    <t>COMUNE DI PIEVEPELAGO - Sistemazione idraulica alveo bacino T. Perticara</t>
  </si>
  <si>
    <t>2P2C001</t>
  </si>
  <si>
    <t>COMUNE DI GRANAGLIONE - Ricostruzione briglie e risagomatura alveo rio Maggiore</t>
  </si>
  <si>
    <t>1P2C002</t>
  </si>
  <si>
    <t>COMUNE DI LIZZANO IN BELVEDERE - Consolidamento dissesto in località Grecchia</t>
  </si>
  <si>
    <t>1P2C003</t>
  </si>
  <si>
    <t>COMUNE DI CASTEL DI CASIO - Consolidamento dissesto in località Cà Ricci</t>
  </si>
  <si>
    <t>1P2F004</t>
  </si>
  <si>
    <t>COMUNE DI BAGNO DI ROMAGNA - Consolidamento versante in località Gritole</t>
  </si>
  <si>
    <t>1P2F005</t>
  </si>
  <si>
    <t>COMUNE DI BAGNO DI ROMAGNA - Consolidamento versante in località Selvapiana</t>
  </si>
  <si>
    <t>1P2C006</t>
  </si>
  <si>
    <t>COMUNE DI CASOLA VAL SENIO - Consolidamento versante in località Baffadi</t>
  </si>
  <si>
    <t>IMPORTO FINANZIAMENTO Del. G. 1216/98</t>
  </si>
  <si>
    <t>IMPORTO FINANZIAMENTO Euro Del. G. 1216/98</t>
  </si>
  <si>
    <t>ANNUALITA' 1999</t>
  </si>
  <si>
    <t>2P3A001</t>
  </si>
  <si>
    <t>COMUNE DI CORTE VERNASCA - Consolidamento versante e sistemazione idraulica bacino rio Borla</t>
  </si>
  <si>
    <t>COMUNE DI BOBBIO - Consolidamento versante e difesa idraulica bacino rio Fuino</t>
  </si>
  <si>
    <t>COMUNE DI MONCHIO DELLE CORTI - Consolidamento abitato Monchio delle Corti - rio Canalazzo</t>
  </si>
  <si>
    <t>COMUNE DI BORGO VAL DI TARO - Consolidamento versante in località Cà Terzaga</t>
  </si>
  <si>
    <t>COMUNE DI CORNIGLIO - Consolidamento versante in località Miano e Vestana</t>
  </si>
  <si>
    <t>COMUNE DI MONCHIO DELLE CORTI - Riparazione briglie lesionate T. Bratica</t>
  </si>
  <si>
    <t>COMUNE DI VALMOZZOLA - Ricostruzione briglie, sistemazione alveo e versante bacino T. Mozzola</t>
  </si>
  <si>
    <t>COMUNE DI ALBARETO - Consolidamento versante in località Squarci di Montegroppo</t>
  </si>
  <si>
    <t>COMUNE DI VARSI - Consolidamento versante in località Tosca</t>
  </si>
  <si>
    <t>COMUNE DI VILLAMINOZZO - Sistemazione idraulica e consolidamento bacino T. Dolo (Fiume Secchia)</t>
  </si>
  <si>
    <t>COMUNE DI VILLAMINOZZO E TOANO - Sistemazione idraulica e consolidamento bacino T. Secchiello 1° lotto</t>
  </si>
  <si>
    <t>COMUNE DI LAMA MOCOGNO E PAVULLO - Consolidamento versante in località Montecenere e Olina</t>
  </si>
  <si>
    <t>COMUNE DI LAMA MOCOGNO - Consolidamento versante in località Vaglio - T. Scoltenna</t>
  </si>
  <si>
    <t>COMUNE DI FRASSINORO - Consolidamento versante in località Casa Bernardi di Fontanaluccia</t>
  </si>
  <si>
    <t>1P3F001</t>
  </si>
  <si>
    <t>COMUNE DI SARSINA - Consolidamento versante in località Pescaglia e Rupe</t>
  </si>
  <si>
    <t>COMUNE DI VERGHERETO - Sistemazione frana di crollo in località Balze</t>
  </si>
  <si>
    <t>ANNUALITA' 2000</t>
  </si>
  <si>
    <t>1P4A001</t>
  </si>
  <si>
    <t>COMUNE DI CERIGNALE - Consolidamento versante e regimazione idraulica in località Cerignale</t>
  </si>
  <si>
    <t>COMUNE DI BORGO VAL DI TARO - Sistemazione tombinatura rio Ri in località Borgo Val di Taro</t>
  </si>
  <si>
    <t>COMUNE DI NEVIANO DEGLI ARDUINI - Sistemazione idraulica torrente Termina</t>
  </si>
  <si>
    <t>COMUNE DI PELLEGRINO PARMENSE - Sistemazione idraulico-forestale rii Varone, Canesio, Cavallo</t>
  </si>
  <si>
    <t>COMUNE DI BARDI - Consolidamento versante in località Saliceto</t>
  </si>
  <si>
    <t>1P4A006</t>
  </si>
  <si>
    <t>COMUNE DI PELLEGRINO PARMENSE - Consolidamento versante in località Grotta e Besozzola</t>
  </si>
  <si>
    <t>COMUNE DI MONTEFIORINO E PALAGANO - Sistemazione idraulica alveo T. Dragone e Dolo in località varie</t>
  </si>
  <si>
    <t>COMUNE DI MONTESE, CASTEL D'AIANO, ZOCCA E FANANO - Consolidamento versante in località varie bacino T. Panaro</t>
  </si>
  <si>
    <t>1P4C001</t>
  </si>
  <si>
    <t xml:space="preserve">COMUNE DI CAMUGNANO - Consolidamento dissesti in località Burzanella, Matella e Lastra </t>
  </si>
  <si>
    <t>1P4F002</t>
  </si>
  <si>
    <t>COMUNE DI TORRIANA - Sistemazione frana sul rio Morgona</t>
  </si>
  <si>
    <t>COMUNE DI CODIGORO - Sistemazione idraulica Po di Volano tratto Fiscaglia-foce 3° e 4° stralcio</t>
  </si>
  <si>
    <t>FE</t>
  </si>
  <si>
    <t>1P4A002</t>
  </si>
  <si>
    <t>1P4A003</t>
  </si>
  <si>
    <t>2P4A004</t>
  </si>
  <si>
    <t>2P4A005</t>
  </si>
  <si>
    <t>COMUNE DI RAMISETO - Sistemazione idraulico-forestale bacino T. Andrella (F. Enza) 1° Lotto</t>
  </si>
  <si>
    <t>1P5A001</t>
  </si>
  <si>
    <t>1P5A002</t>
  </si>
  <si>
    <t>1P5A003</t>
  </si>
  <si>
    <t>1P5A004</t>
  </si>
  <si>
    <t>1P5A005</t>
  </si>
  <si>
    <t>1P5A006</t>
  </si>
  <si>
    <t>1P5A007</t>
  </si>
  <si>
    <t>1P5A009</t>
  </si>
  <si>
    <t>1P5A010</t>
  </si>
  <si>
    <t>1P5A012</t>
  </si>
  <si>
    <t>2P5A013</t>
  </si>
  <si>
    <t>1P5A014</t>
  </si>
  <si>
    <t>2P5B001</t>
  </si>
  <si>
    <t>2P5A007</t>
  </si>
  <si>
    <t>2P5A008</t>
  </si>
  <si>
    <t>2P5A011</t>
  </si>
  <si>
    <t>COMUNE DI VILLA MINOZZO E TOANO - Sistemazione idraulica e consolidamento bacino T. Secchiello 1° Lotto</t>
  </si>
  <si>
    <t>COMUNE DI MONTEFIORINO E PALANO - Sistemazione idraulica alveo T. Dragone e Dolo in località varie</t>
  </si>
  <si>
    <t>IMPORTO FINANZIAMENTO Del. G. 678/99</t>
  </si>
  <si>
    <t>IMPORTO FINANZIAMENTO Euro Del. G. 678/99</t>
  </si>
  <si>
    <t>IMPORTO FINANZIAMENTO Del. G. 1348/00</t>
  </si>
  <si>
    <t>IMPORTO FINANZIAMENTO Euro Del. G. 1348/00</t>
  </si>
  <si>
    <t>COMUNE DI TOANO - Sistemazione idraulica e consolidamento bacino Rio dei Cani</t>
  </si>
  <si>
    <t>COMUNE DI FANANO - Sistemazione idraulica bacino Torrente Ospitale e Fellicarolo, Rio Re</t>
  </si>
  <si>
    <t>COMUNE DI ZOCCA - Consolidamento versante in località Torre e Moretta</t>
  </si>
  <si>
    <t>1P5F001</t>
  </si>
  <si>
    <t>COMUNE DI TORRIANA - Consolidamento versante località Rio Maledetto</t>
  </si>
  <si>
    <t>COMUNE DI BOBBIO - Consolidamento versante e difesa idraulica bacino Rio Fuino - II° stralcio</t>
  </si>
  <si>
    <t>1P5F002</t>
  </si>
  <si>
    <t>COMUNE DI VERGHERETO - Sistemazione frana di crollo in località Balze - II° stralcio</t>
  </si>
  <si>
    <t>COMUNE DI BAISO - Lavori di consolidamento e della colata e la messa in sicurezza dell'abitato di Cassola e altri - stralcio</t>
  </si>
  <si>
    <t>1P5C001</t>
  </si>
  <si>
    <t>COMUNE DI PORRETTA TERME - Opere di sistemazione dei versanti in località Rotonda del Pellicciano- Cà Rossa e Capoluogo</t>
  </si>
  <si>
    <t>1P5F003</t>
  </si>
  <si>
    <t>COMUNE DI VERGHERETO - Sistemazione frana di crollo in località Balze - 3° stralcio</t>
  </si>
  <si>
    <t>IMPORTO FINANZIAMENTO Euro Del. G. 594/02</t>
  </si>
  <si>
    <t>IMPORTO FINANZIAMENTO Euro Del. G. 677/05</t>
  </si>
  <si>
    <t>Comune di Porretta Terme</t>
  </si>
  <si>
    <t>Comunità Montana Alta e Media Valle del Reno</t>
  </si>
  <si>
    <t>ANNUALITA' 2001</t>
  </si>
  <si>
    <t>ANTICIPATO ANNUALITA' 1999</t>
  </si>
  <si>
    <r>
      <t xml:space="preserve">2P3A011
</t>
    </r>
    <r>
      <rPr>
        <sz val="10"/>
        <color indexed="17"/>
        <rFont val="Arial"/>
        <family val="2"/>
      </rPr>
      <t>(ex 2P3A003)</t>
    </r>
  </si>
  <si>
    <r>
      <t xml:space="preserve">1P3A004
</t>
    </r>
    <r>
      <rPr>
        <sz val="10"/>
        <color indexed="17"/>
        <rFont val="Arial"/>
        <family val="2"/>
      </rPr>
      <t>(ex 1P3A002)</t>
    </r>
  </si>
  <si>
    <r>
      <t xml:space="preserve">1P3A002
</t>
    </r>
    <r>
      <rPr>
        <sz val="10"/>
        <color indexed="17"/>
        <rFont val="Arial"/>
        <family val="2"/>
      </rPr>
      <t>(ex 1P4A001)</t>
    </r>
  </si>
  <si>
    <r>
      <t xml:space="preserve">1P3A005
</t>
    </r>
    <r>
      <rPr>
        <sz val="10"/>
        <color indexed="17"/>
        <rFont val="Arial"/>
        <family val="2"/>
      </rPr>
      <t>(ex 1P4A002)</t>
    </r>
  </si>
  <si>
    <r>
      <t xml:space="preserve">1P3A006
</t>
    </r>
    <r>
      <rPr>
        <sz val="10"/>
        <color indexed="17"/>
        <rFont val="Arial"/>
        <family val="2"/>
      </rPr>
      <t>(ex 1P4A003)</t>
    </r>
  </si>
  <si>
    <r>
      <t xml:space="preserve">2P3A007
</t>
    </r>
    <r>
      <rPr>
        <sz val="10"/>
        <color indexed="17"/>
        <rFont val="Arial"/>
        <family val="2"/>
      </rPr>
      <t>(ex 2P4A004)</t>
    </r>
  </si>
  <si>
    <r>
      <t>2P3A008</t>
    </r>
    <r>
      <rPr>
        <sz val="10"/>
        <color indexed="17"/>
        <rFont val="Arial"/>
        <family val="2"/>
      </rPr>
      <t xml:space="preserve">
(ex 1P5A003)</t>
    </r>
  </si>
  <si>
    <r>
      <t xml:space="preserve">1P3A003
</t>
    </r>
    <r>
      <rPr>
        <sz val="10"/>
        <color indexed="17"/>
        <rFont val="Arial"/>
        <family val="2"/>
      </rPr>
      <t>(ex 1P5A001)</t>
    </r>
  </si>
  <si>
    <r>
      <t xml:space="preserve">1P3A009
</t>
    </r>
    <r>
      <rPr>
        <sz val="10"/>
        <color indexed="17"/>
        <rFont val="Arial"/>
        <family val="2"/>
      </rPr>
      <t>(ex 1P5A005)</t>
    </r>
  </si>
  <si>
    <r>
      <t xml:space="preserve">1P3A010
</t>
    </r>
    <r>
      <rPr>
        <sz val="10"/>
        <color indexed="17"/>
        <rFont val="Arial"/>
        <family val="2"/>
      </rPr>
      <t>(ex 1P5A006)</t>
    </r>
  </si>
  <si>
    <r>
      <t xml:space="preserve">2P3A012
</t>
    </r>
    <r>
      <rPr>
        <sz val="10"/>
        <color indexed="17"/>
        <rFont val="Arial"/>
        <family val="2"/>
      </rPr>
      <t>(ex 2P4A005)</t>
    </r>
  </si>
  <si>
    <r>
      <t xml:space="preserve">2P3A013
</t>
    </r>
    <r>
      <rPr>
        <sz val="10"/>
        <color indexed="17"/>
        <rFont val="Arial"/>
        <family val="2"/>
      </rPr>
      <t>(ex 2P5A011)</t>
    </r>
  </si>
  <si>
    <r>
      <t xml:space="preserve">1P3A014
</t>
    </r>
    <r>
      <rPr>
        <sz val="10"/>
        <color indexed="17"/>
        <rFont val="Arial"/>
        <family val="2"/>
      </rPr>
      <t>(ex 1P3F001)</t>
    </r>
  </si>
  <si>
    <r>
      <t xml:space="preserve">1P3A015
</t>
    </r>
    <r>
      <rPr>
        <sz val="10"/>
        <color indexed="17"/>
        <rFont val="Arial"/>
        <family val="2"/>
      </rPr>
      <t>(ex 1P4A006)</t>
    </r>
  </si>
  <si>
    <r>
      <t>1P3A016</t>
    </r>
    <r>
      <rPr>
        <sz val="10"/>
        <color indexed="17"/>
        <rFont val="Arial"/>
        <family val="2"/>
      </rPr>
      <t xml:space="preserve">
(ex 1P5A012)</t>
    </r>
  </si>
  <si>
    <r>
      <t>1P3F001</t>
    </r>
    <r>
      <rPr>
        <sz val="10"/>
        <color indexed="17"/>
        <rFont val="Arial"/>
        <family val="2"/>
      </rPr>
      <t xml:space="preserve">
(ex 1P4F002)</t>
    </r>
  </si>
  <si>
    <t>ANTICIPATO ANNUALITA' 2000</t>
  </si>
  <si>
    <r>
      <t>1P4A001</t>
    </r>
    <r>
      <rPr>
        <sz val="10"/>
        <color indexed="17"/>
        <rFont val="Arial"/>
        <family val="2"/>
      </rPr>
      <t xml:space="preserve">
(ex 1P5A002)</t>
    </r>
  </si>
  <si>
    <r>
      <t>2P4A003</t>
    </r>
    <r>
      <rPr>
        <sz val="10"/>
        <color indexed="17"/>
        <rFont val="Arial"/>
        <family val="2"/>
      </rPr>
      <t xml:space="preserve">
(ex 2P5A007)</t>
    </r>
  </si>
  <si>
    <r>
      <t>1P4A004</t>
    </r>
    <r>
      <rPr>
        <sz val="10"/>
        <color indexed="17"/>
        <rFont val="Arial"/>
        <family val="2"/>
      </rPr>
      <t xml:space="preserve">
(ex 2P5A008)</t>
    </r>
  </si>
  <si>
    <r>
      <t>1P4A005</t>
    </r>
    <r>
      <rPr>
        <sz val="10"/>
        <color indexed="17"/>
        <rFont val="Arial"/>
        <family val="2"/>
      </rPr>
      <t xml:space="preserve">
(ex 1P5A009)</t>
    </r>
  </si>
  <si>
    <r>
      <t>1P4A006</t>
    </r>
    <r>
      <rPr>
        <sz val="10"/>
        <color indexed="17"/>
        <rFont val="Arial"/>
        <family val="2"/>
      </rPr>
      <t xml:space="preserve">
(ex 1P5A010)</t>
    </r>
  </si>
  <si>
    <t>ANTICIPATO ANNUALITA'2000</t>
  </si>
  <si>
    <r>
      <t>2P4A007</t>
    </r>
    <r>
      <rPr>
        <sz val="10"/>
        <color indexed="17"/>
        <rFont val="Arial"/>
        <family val="2"/>
      </rPr>
      <t xml:space="preserve">
(ex 2P5A013)</t>
    </r>
  </si>
  <si>
    <r>
      <t>1P4A008</t>
    </r>
    <r>
      <rPr>
        <sz val="10"/>
        <color indexed="17"/>
        <rFont val="Arial"/>
        <family val="2"/>
      </rPr>
      <t xml:space="preserve">
(ex 1P5A014)</t>
    </r>
  </si>
  <si>
    <t>POSTICIPATO ANNUALITA' 2000</t>
  </si>
  <si>
    <r>
      <t>1P4F003</t>
    </r>
    <r>
      <rPr>
        <sz val="10"/>
        <color indexed="17"/>
        <rFont val="Arial"/>
        <family val="2"/>
      </rPr>
      <t xml:space="preserve">
(ex 1P3F001)</t>
    </r>
  </si>
  <si>
    <r>
      <t>2P4B004</t>
    </r>
    <r>
      <rPr>
        <sz val="10"/>
        <color indexed="17"/>
        <rFont val="Arial"/>
        <family val="2"/>
      </rPr>
      <t xml:space="preserve">
(ex 2P5B001)</t>
    </r>
  </si>
  <si>
    <r>
      <t xml:space="preserve">2P4A002
</t>
    </r>
    <r>
      <rPr>
        <sz val="10"/>
        <color indexed="17"/>
        <rFont val="Arial"/>
        <family val="2"/>
      </rPr>
      <t>(ex 1P5A004)</t>
    </r>
  </si>
  <si>
    <r>
      <t>1P4F002</t>
    </r>
    <r>
      <rPr>
        <sz val="10"/>
        <color indexed="17"/>
        <rFont val="Arial"/>
        <family val="2"/>
      </rPr>
      <t xml:space="preserve">
(ex 2P4F003)</t>
    </r>
  </si>
  <si>
    <t>ECONOMIE 1998-1999</t>
  </si>
  <si>
    <t>IMPORTO FINANZIAMENTO Del. G. 1347/00</t>
  </si>
  <si>
    <t>IMPORTO FINANZIAMENTO Euro Del. G. 1347/00</t>
  </si>
  <si>
    <t>ECONOMIE 2000</t>
  </si>
  <si>
    <r>
      <t xml:space="preserve">1P2A002
</t>
    </r>
    <r>
      <rPr>
        <sz val="10"/>
        <color indexed="17"/>
        <rFont val="Arial"/>
        <family val="2"/>
      </rPr>
      <t>(ex 1P5A004)</t>
    </r>
  </si>
  <si>
    <r>
      <t xml:space="preserve">2P3A001
</t>
    </r>
    <r>
      <rPr>
        <sz val="10"/>
        <color indexed="17"/>
        <rFont val="Arial"/>
        <family val="2"/>
      </rPr>
      <t>(ex 1P5A005)</t>
    </r>
  </si>
  <si>
    <t>COMUNE DI CORTE BRUGNATELLA - Integrazione al consolidamento versante e regimazione acque T. Rondanera
+ euro 206.582,76 annualità 1998</t>
  </si>
  <si>
    <t>COMUNE DI BETTOLA - Integrazione al rifacimento parte intubata Rio San Bernardino + euro 361.519,83 annualità 1999</t>
  </si>
  <si>
    <t>IMPORTO FINANZIAMENTO RIDEFINITO A SEGUITO GARA euro</t>
  </si>
  <si>
    <t>COMUNE DI BETTOLA - Rifacimento parte intubata rio San Bernardino 
+ economie annualità 2000</t>
  </si>
  <si>
    <t>COMUNE DI CORTEBRUGNATELLA - Consolidamento versante e regimazione acque T. Rondanera
+ economie annualità 2000</t>
  </si>
  <si>
    <t>Servizio Tecnico Bacini degli Affluenti del Po</t>
  </si>
  <si>
    <t>IMPORTO FINANZIAMENTO ORIGINALE IN LIRE</t>
  </si>
  <si>
    <t>IMPORTO FINANZIAMENTO ORIGINALE IN EURO</t>
  </si>
  <si>
    <t>IMPORTO MODIFICATO SI/NO</t>
  </si>
  <si>
    <t>Servizio Tecnico Bacino Romagna</t>
  </si>
  <si>
    <t>Servizio Tecnico Bacino Po di Volano e della Costa</t>
  </si>
  <si>
    <t>Totale importo finanziamento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</si>
</sst>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_-[$€-2]\ * #,##0.00_-;\-[$€-2]\ * #,##0.00_-;_-[$€-2]\ * &quot;-&quot;??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10"/>
      <color indexed="10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17"/>
      <name val="Arial"/>
      <family val="2"/>
    </font>
    <font>
      <sz val="9"/>
      <color indexed="12"/>
      <name val="Arial"/>
      <family val="2"/>
    </font>
    <font>
      <b/>
      <sz val="7"/>
      <color indexed="17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8"/>
      <name val="Tahoma"/>
      <family val="2"/>
    </font>
    <font>
      <b/>
      <sz val="10"/>
      <color indexed="6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top" wrapText="1"/>
    </xf>
    <xf numFmtId="49" fontId="0" fillId="0" borderId="0" xfId="0" applyNumberForma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vertical="top" wrapText="1"/>
    </xf>
    <xf numFmtId="4" fontId="9" fillId="0" borderId="0" xfId="0" applyNumberFormat="1" applyFont="1" applyBorder="1" applyAlignment="1">
      <alignment horizontal="right" vertical="top" wrapText="1"/>
    </xf>
    <xf numFmtId="4" fontId="9" fillId="0" borderId="0" xfId="0" applyNumberFormat="1" applyFont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49" fontId="10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justify" vertical="top" wrapText="1"/>
    </xf>
    <xf numFmtId="0" fontId="0" fillId="2" borderId="0" xfId="0" applyFont="1" applyFill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4" fontId="9" fillId="2" borderId="0" xfId="0" applyNumberFormat="1" applyFont="1" applyFill="1" applyBorder="1" applyAlignment="1">
      <alignment horizontal="right" vertical="top" wrapText="1"/>
    </xf>
    <xf numFmtId="3" fontId="6" fillId="0" borderId="3" xfId="0" applyNumberFormat="1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top" wrapText="1"/>
    </xf>
    <xf numFmtId="3" fontId="7" fillId="2" borderId="0" xfId="0" applyNumberFormat="1" applyFont="1" applyFill="1" applyAlignment="1">
      <alignment vertical="top" wrapText="1"/>
    </xf>
    <xf numFmtId="3" fontId="7" fillId="0" borderId="0" xfId="0" applyNumberFormat="1" applyFont="1" applyFill="1" applyAlignment="1">
      <alignment vertical="top" wrapText="1"/>
    </xf>
    <xf numFmtId="4" fontId="9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4" fontId="13" fillId="2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right" vertical="top" wrapText="1"/>
    </xf>
    <xf numFmtId="4" fontId="16" fillId="2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justify" vertical="top" wrapText="1"/>
    </xf>
    <xf numFmtId="3" fontId="17" fillId="0" borderId="1" xfId="0" applyNumberFormat="1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vertical="top" wrapText="1"/>
    </xf>
    <xf numFmtId="4" fontId="18" fillId="2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4" fontId="12" fillId="0" borderId="0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83" fontId="15" fillId="0" borderId="0" xfId="15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vertical="top" wrapText="1"/>
    </xf>
    <xf numFmtId="4" fontId="1" fillId="0" borderId="5" xfId="0" applyNumberFormat="1" applyFont="1" applyBorder="1" applyAlignment="1">
      <alignment horizontal="right" vertical="top" wrapText="1"/>
    </xf>
    <xf numFmtId="4" fontId="0" fillId="0" borderId="0" xfId="0" applyNumberFormat="1" applyFill="1" applyAlignment="1">
      <alignment vertical="top" wrapText="1"/>
    </xf>
    <xf numFmtId="4" fontId="1" fillId="0" borderId="5" xfId="0" applyNumberFormat="1" applyFont="1" applyBorder="1" applyAlignment="1">
      <alignment vertical="top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21" fillId="0" borderId="5" xfId="0" applyNumberFormat="1" applyFont="1" applyBorder="1" applyAlignment="1">
      <alignment vertical="top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zoomScale="85" zoomScaleNormal="85" workbookViewId="0" topLeftCell="A1">
      <pane xSplit="3" ySplit="1" topLeftCell="J8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Q92" sqref="Q92"/>
    </sheetView>
  </sheetViews>
  <sheetFormatPr defaultColWidth="9.140625" defaultRowHeight="12.75" outlineLevelRow="1" outlineLevelCol="1"/>
  <cols>
    <col min="1" max="1" width="12.7109375" style="1" customWidth="1"/>
    <col min="2" max="2" width="4.28125" style="4" customWidth="1"/>
    <col min="3" max="3" width="46.421875" style="3" customWidth="1"/>
    <col min="4" max="4" width="6.7109375" style="1" customWidth="1"/>
    <col min="5" max="5" width="18.140625" style="1" customWidth="1"/>
    <col min="6" max="6" width="13.8515625" style="6" hidden="1" customWidth="1" outlineLevel="1"/>
    <col min="7" max="9" width="13.8515625" style="8" hidden="1" customWidth="1" outlineLevel="1"/>
    <col min="10" max="13" width="12.00390625" style="8" hidden="1" customWidth="1" outlineLevel="1"/>
    <col min="14" max="14" width="12.140625" style="8" hidden="1" customWidth="1" outlineLevel="1"/>
    <col min="15" max="15" width="13.8515625" style="8" hidden="1" customWidth="1" outlineLevel="1"/>
    <col min="16" max="16" width="15.140625" style="2" customWidth="1" collapsed="1"/>
    <col min="17" max="17" width="15.140625" style="52" customWidth="1"/>
    <col min="18" max="18" width="12.8515625" style="2" hidden="1" customWidth="1" outlineLevel="1"/>
    <col min="19" max="19" width="15.28125" style="2" hidden="1" customWidth="1" outlineLevel="1"/>
    <col min="20" max="20" width="9.140625" style="2" hidden="1" customWidth="1" outlineLevel="1"/>
    <col min="21" max="21" width="9.140625" style="2" customWidth="1" collapsed="1"/>
    <col min="22" max="16384" width="9.140625" style="2" customWidth="1"/>
  </cols>
  <sheetData>
    <row r="1" spans="1:20" s="5" customFormat="1" ht="45">
      <c r="A1" s="10" t="s">
        <v>1</v>
      </c>
      <c r="B1" s="11" t="s">
        <v>4</v>
      </c>
      <c r="C1" s="12" t="s">
        <v>0</v>
      </c>
      <c r="D1" s="13" t="s">
        <v>2</v>
      </c>
      <c r="E1" s="13" t="s">
        <v>5</v>
      </c>
      <c r="F1" s="36" t="s">
        <v>52</v>
      </c>
      <c r="G1" s="14" t="s">
        <v>53</v>
      </c>
      <c r="H1" s="36" t="s">
        <v>113</v>
      </c>
      <c r="I1" s="14" t="s">
        <v>114</v>
      </c>
      <c r="J1" s="36" t="s">
        <v>167</v>
      </c>
      <c r="K1" s="14" t="s">
        <v>168</v>
      </c>
      <c r="L1" s="36" t="s">
        <v>115</v>
      </c>
      <c r="M1" s="14" t="s">
        <v>116</v>
      </c>
      <c r="N1" s="14" t="s">
        <v>130</v>
      </c>
      <c r="O1" s="14" t="s">
        <v>131</v>
      </c>
      <c r="P1" s="16" t="s">
        <v>6</v>
      </c>
      <c r="Q1" s="47" t="s">
        <v>174</v>
      </c>
      <c r="R1" s="54" t="s">
        <v>178</v>
      </c>
      <c r="S1" s="47" t="s">
        <v>179</v>
      </c>
      <c r="T1" s="55" t="s">
        <v>180</v>
      </c>
    </row>
    <row r="2" spans="1:20" s="5" customFormat="1" ht="15.75">
      <c r="A2" s="21"/>
      <c r="B2" s="22"/>
      <c r="C2" s="43" t="s">
        <v>15</v>
      </c>
      <c r="D2" s="23"/>
      <c r="E2" s="23"/>
      <c r="F2" s="24"/>
      <c r="G2" s="25"/>
      <c r="H2" s="25"/>
      <c r="I2" s="25"/>
      <c r="J2" s="25"/>
      <c r="K2" s="25"/>
      <c r="L2" s="25"/>
      <c r="M2" s="25"/>
      <c r="N2" s="25"/>
      <c r="O2" s="25"/>
      <c r="P2" s="26"/>
      <c r="Q2" s="48"/>
      <c r="R2" s="6"/>
      <c r="S2" s="56"/>
      <c r="T2" s="57"/>
    </row>
    <row r="3" spans="1:20" ht="38.25">
      <c r="A3" s="18" t="s">
        <v>16</v>
      </c>
      <c r="B3" s="19" t="s">
        <v>7</v>
      </c>
      <c r="C3" s="20" t="s">
        <v>17</v>
      </c>
      <c r="D3" s="9" t="s">
        <v>8</v>
      </c>
      <c r="E3" s="27" t="s">
        <v>177</v>
      </c>
      <c r="F3" s="6">
        <v>300000000</v>
      </c>
      <c r="G3" s="7">
        <v>154937.06972684595</v>
      </c>
      <c r="H3" s="6">
        <v>300000000</v>
      </c>
      <c r="I3" s="7">
        <v>154937.06972684595</v>
      </c>
      <c r="J3" s="7"/>
      <c r="K3" s="7"/>
      <c r="L3" s="7"/>
      <c r="M3" s="7"/>
      <c r="N3" s="7"/>
      <c r="O3" s="7"/>
      <c r="P3" s="17">
        <v>154937.06972684595</v>
      </c>
      <c r="Q3" s="49">
        <v>126791.38</v>
      </c>
      <c r="R3" s="6">
        <f aca="true" t="shared" si="0" ref="R3:R14">F3</f>
        <v>300000000</v>
      </c>
      <c r="S3" s="56">
        <f>R3/1936.27</f>
        <v>154937.06972684595</v>
      </c>
      <c r="T3" s="57" t="str">
        <f>IF(Q3=S3,"NO","SI")</f>
        <v>SI</v>
      </c>
    </row>
    <row r="4" spans="1:20" ht="51">
      <c r="A4" s="18" t="s">
        <v>18</v>
      </c>
      <c r="B4" s="19" t="s">
        <v>7</v>
      </c>
      <c r="C4" s="46" t="s">
        <v>176</v>
      </c>
      <c r="D4" s="9" t="s">
        <v>8</v>
      </c>
      <c r="E4" s="27" t="s">
        <v>177</v>
      </c>
      <c r="F4" s="6">
        <v>400000000</v>
      </c>
      <c r="G4" s="7">
        <v>206582.7596357946</v>
      </c>
      <c r="H4" s="6">
        <v>400000000</v>
      </c>
      <c r="I4" s="7">
        <v>206582.7596357946</v>
      </c>
      <c r="J4" s="7"/>
      <c r="K4" s="7"/>
      <c r="L4" s="7"/>
      <c r="M4" s="7"/>
      <c r="N4" s="7"/>
      <c r="O4" s="7"/>
      <c r="P4" s="17">
        <v>206582.7596357946</v>
      </c>
      <c r="Q4" s="49">
        <v>171425.21</v>
      </c>
      <c r="R4" s="6">
        <f t="shared" si="0"/>
        <v>400000000</v>
      </c>
      <c r="S4" s="56">
        <f aca="true" t="shared" si="1" ref="S4:S60">R4/1936.27</f>
        <v>206582.7596357946</v>
      </c>
      <c r="T4" s="57" t="str">
        <f aca="true" t="shared" si="2" ref="T4:T60">IF(Q4=S4,"NO","SI")</f>
        <v>SI</v>
      </c>
    </row>
    <row r="5" spans="1:20" ht="38.25">
      <c r="A5" s="18" t="s">
        <v>19</v>
      </c>
      <c r="B5" s="19" t="s">
        <v>7</v>
      </c>
      <c r="C5" s="20" t="s">
        <v>20</v>
      </c>
      <c r="D5" s="9" t="s">
        <v>8</v>
      </c>
      <c r="E5" s="27" t="s">
        <v>177</v>
      </c>
      <c r="F5" s="6">
        <v>400000000</v>
      </c>
      <c r="G5" s="7">
        <v>206582.7596357946</v>
      </c>
      <c r="H5" s="6">
        <v>400000000</v>
      </c>
      <c r="I5" s="7">
        <v>206582.7596357946</v>
      </c>
      <c r="J5" s="7"/>
      <c r="K5" s="7"/>
      <c r="L5" s="7"/>
      <c r="M5" s="7"/>
      <c r="N5" s="7"/>
      <c r="O5" s="7"/>
      <c r="P5" s="17">
        <v>206582.7596357946</v>
      </c>
      <c r="Q5" s="49">
        <v>170848.76</v>
      </c>
      <c r="R5" s="6">
        <f t="shared" si="0"/>
        <v>400000000</v>
      </c>
      <c r="S5" s="56">
        <f t="shared" si="1"/>
        <v>206582.7596357946</v>
      </c>
      <c r="T5" s="57" t="str">
        <f t="shared" si="2"/>
        <v>SI</v>
      </c>
    </row>
    <row r="6" spans="1:20" ht="38.25">
      <c r="A6" s="18" t="s">
        <v>21</v>
      </c>
      <c r="B6" s="19" t="s">
        <v>7</v>
      </c>
      <c r="C6" s="20" t="s">
        <v>22</v>
      </c>
      <c r="D6" s="9" t="s">
        <v>9</v>
      </c>
      <c r="E6" s="27" t="s">
        <v>177</v>
      </c>
      <c r="F6" s="6">
        <v>400000000</v>
      </c>
      <c r="G6" s="7">
        <v>206582.7596357946</v>
      </c>
      <c r="H6" s="6">
        <v>400000000</v>
      </c>
      <c r="I6" s="7">
        <v>206582.7596357946</v>
      </c>
      <c r="J6" s="7"/>
      <c r="K6" s="7"/>
      <c r="L6" s="7"/>
      <c r="M6" s="7"/>
      <c r="N6" s="7"/>
      <c r="O6" s="7"/>
      <c r="P6" s="17">
        <v>206582.7596357946</v>
      </c>
      <c r="Q6" s="49">
        <v>205523.9</v>
      </c>
      <c r="R6" s="6">
        <f t="shared" si="0"/>
        <v>400000000</v>
      </c>
      <c r="S6" s="56">
        <f t="shared" si="1"/>
        <v>206582.7596357946</v>
      </c>
      <c r="T6" s="57" t="str">
        <f t="shared" si="2"/>
        <v>SI</v>
      </c>
    </row>
    <row r="7" spans="1:20" s="41" customFormat="1" ht="38.25">
      <c r="A7" s="18" t="s">
        <v>23</v>
      </c>
      <c r="B7" s="19" t="s">
        <v>7</v>
      </c>
      <c r="C7" s="20" t="s">
        <v>24</v>
      </c>
      <c r="D7" s="9" t="s">
        <v>9</v>
      </c>
      <c r="E7" s="27" t="s">
        <v>177</v>
      </c>
      <c r="F7" s="39">
        <v>700000000</v>
      </c>
      <c r="G7" s="40">
        <v>361519.82936264056</v>
      </c>
      <c r="H7" s="39">
        <v>700000000</v>
      </c>
      <c r="I7" s="40">
        <v>361519.82936264056</v>
      </c>
      <c r="J7" s="40"/>
      <c r="K7" s="40"/>
      <c r="L7" s="40"/>
      <c r="M7" s="40"/>
      <c r="N7" s="40"/>
      <c r="O7" s="40"/>
      <c r="P7" s="17">
        <v>361519.82936264056</v>
      </c>
      <c r="Q7" s="49">
        <v>297617.29</v>
      </c>
      <c r="R7" s="6">
        <f t="shared" si="0"/>
        <v>700000000</v>
      </c>
      <c r="S7" s="56">
        <f t="shared" si="1"/>
        <v>361519.82936264056</v>
      </c>
      <c r="T7" s="57" t="str">
        <f t="shared" si="2"/>
        <v>SI</v>
      </c>
    </row>
    <row r="8" spans="1:20" ht="38.25">
      <c r="A8" s="18" t="s">
        <v>25</v>
      </c>
      <c r="B8" s="19" t="s">
        <v>7</v>
      </c>
      <c r="C8" s="20" t="s">
        <v>26</v>
      </c>
      <c r="D8" s="9" t="s">
        <v>9</v>
      </c>
      <c r="E8" s="27" t="s">
        <v>177</v>
      </c>
      <c r="F8" s="6">
        <v>350000000</v>
      </c>
      <c r="G8" s="7">
        <v>180759.91468132028</v>
      </c>
      <c r="H8" s="6">
        <v>350000000</v>
      </c>
      <c r="I8" s="7">
        <v>180759.91468132028</v>
      </c>
      <c r="J8" s="7"/>
      <c r="K8" s="7"/>
      <c r="L8" s="7"/>
      <c r="M8" s="7"/>
      <c r="N8" s="7"/>
      <c r="O8" s="7"/>
      <c r="P8" s="17">
        <v>180759.91468132028</v>
      </c>
      <c r="Q8" s="49">
        <v>155282.99</v>
      </c>
      <c r="R8" s="6">
        <f t="shared" si="0"/>
        <v>350000000</v>
      </c>
      <c r="S8" s="56">
        <f t="shared" si="1"/>
        <v>180759.91468132028</v>
      </c>
      <c r="T8" s="57" t="str">
        <f t="shared" si="2"/>
        <v>SI</v>
      </c>
    </row>
    <row r="9" spans="1:20" ht="38.25">
      <c r="A9" s="18" t="s">
        <v>27</v>
      </c>
      <c r="B9" s="19" t="s">
        <v>7</v>
      </c>
      <c r="C9" s="20" t="s">
        <v>28</v>
      </c>
      <c r="D9" s="9" t="s">
        <v>9</v>
      </c>
      <c r="E9" s="27" t="s">
        <v>177</v>
      </c>
      <c r="F9" s="6">
        <v>700000000</v>
      </c>
      <c r="G9" s="7">
        <v>361519.82936264056</v>
      </c>
      <c r="H9" s="6">
        <v>700000000</v>
      </c>
      <c r="I9" s="7">
        <v>361519.82936264056</v>
      </c>
      <c r="J9" s="7"/>
      <c r="K9" s="7"/>
      <c r="L9" s="7"/>
      <c r="M9" s="7"/>
      <c r="N9" s="7"/>
      <c r="O9" s="7"/>
      <c r="P9" s="17">
        <v>361519.82936264056</v>
      </c>
      <c r="Q9" s="49">
        <v>330700.33</v>
      </c>
      <c r="R9" s="6">
        <f t="shared" si="0"/>
        <v>700000000</v>
      </c>
      <c r="S9" s="56">
        <f t="shared" si="1"/>
        <v>361519.82936264056</v>
      </c>
      <c r="T9" s="57" t="str">
        <f t="shared" si="2"/>
        <v>SI</v>
      </c>
    </row>
    <row r="10" spans="1:20" ht="38.25">
      <c r="A10" s="18" t="s">
        <v>29</v>
      </c>
      <c r="B10" s="19" t="s">
        <v>7</v>
      </c>
      <c r="C10" s="20" t="s">
        <v>30</v>
      </c>
      <c r="D10" s="9" t="s">
        <v>3</v>
      </c>
      <c r="E10" s="27" t="s">
        <v>177</v>
      </c>
      <c r="F10" s="6">
        <v>270000000</v>
      </c>
      <c r="G10" s="7">
        <v>139443.36275416135</v>
      </c>
      <c r="H10" s="6">
        <v>270000000</v>
      </c>
      <c r="I10" s="7">
        <v>139443.36275416135</v>
      </c>
      <c r="J10" s="7"/>
      <c r="K10" s="7"/>
      <c r="L10" s="7"/>
      <c r="M10" s="7"/>
      <c r="N10" s="7"/>
      <c r="O10" s="7"/>
      <c r="P10" s="17">
        <v>139443.36275416135</v>
      </c>
      <c r="Q10" s="49">
        <v>116981.15</v>
      </c>
      <c r="R10" s="6">
        <f t="shared" si="0"/>
        <v>270000000</v>
      </c>
      <c r="S10" s="56">
        <f t="shared" si="1"/>
        <v>139443.36275416135</v>
      </c>
      <c r="T10" s="57" t="str">
        <f t="shared" si="2"/>
        <v>SI</v>
      </c>
    </row>
    <row r="11" spans="1:20" ht="38.25">
      <c r="A11" s="18" t="s">
        <v>31</v>
      </c>
      <c r="B11" s="19" t="s">
        <v>7</v>
      </c>
      <c r="C11" s="20" t="s">
        <v>32</v>
      </c>
      <c r="D11" s="9" t="s">
        <v>3</v>
      </c>
      <c r="E11" s="27" t="s">
        <v>177</v>
      </c>
      <c r="F11" s="6">
        <v>300000000</v>
      </c>
      <c r="G11" s="7">
        <v>154937.06972684595</v>
      </c>
      <c r="H11" s="6">
        <v>300000000</v>
      </c>
      <c r="I11" s="7">
        <v>154937.06972684595</v>
      </c>
      <c r="J11" s="7"/>
      <c r="K11" s="7"/>
      <c r="L11" s="7"/>
      <c r="M11" s="7"/>
      <c r="N11" s="7"/>
      <c r="O11" s="7"/>
      <c r="P11" s="17">
        <v>154937.06972684595</v>
      </c>
      <c r="Q11" s="49">
        <v>150015.85</v>
      </c>
      <c r="R11" s="6">
        <f t="shared" si="0"/>
        <v>300000000</v>
      </c>
      <c r="S11" s="56">
        <f t="shared" si="1"/>
        <v>154937.06972684595</v>
      </c>
      <c r="T11" s="57" t="str">
        <f t="shared" si="2"/>
        <v>SI</v>
      </c>
    </row>
    <row r="12" spans="1:20" ht="38.25">
      <c r="A12" s="18" t="s">
        <v>33</v>
      </c>
      <c r="B12" s="19" t="s">
        <v>7</v>
      </c>
      <c r="C12" s="20" t="s">
        <v>34</v>
      </c>
      <c r="D12" s="9" t="s">
        <v>3</v>
      </c>
      <c r="E12" s="27" t="s">
        <v>177</v>
      </c>
      <c r="F12" s="6">
        <v>700000000</v>
      </c>
      <c r="G12" s="7">
        <v>361519.82936264056</v>
      </c>
      <c r="H12" s="6">
        <v>700000000</v>
      </c>
      <c r="I12" s="7">
        <v>361519.82936264056</v>
      </c>
      <c r="J12" s="7"/>
      <c r="K12" s="7"/>
      <c r="L12" s="7"/>
      <c r="M12" s="7"/>
      <c r="N12" s="7"/>
      <c r="O12" s="7"/>
      <c r="P12" s="17">
        <v>361519.82936264056</v>
      </c>
      <c r="Q12" s="49">
        <v>274752.71</v>
      </c>
      <c r="R12" s="6">
        <f t="shared" si="0"/>
        <v>700000000</v>
      </c>
      <c r="S12" s="56">
        <f t="shared" si="1"/>
        <v>361519.82936264056</v>
      </c>
      <c r="T12" s="57" t="str">
        <f t="shared" si="2"/>
        <v>SI</v>
      </c>
    </row>
    <row r="13" spans="1:20" ht="38.25">
      <c r="A13" s="18" t="s">
        <v>35</v>
      </c>
      <c r="B13" s="19" t="s">
        <v>7</v>
      </c>
      <c r="C13" s="20" t="s">
        <v>36</v>
      </c>
      <c r="D13" s="9" t="s">
        <v>37</v>
      </c>
      <c r="E13" s="27" t="s">
        <v>177</v>
      </c>
      <c r="F13" s="6">
        <v>550000000</v>
      </c>
      <c r="G13" s="7">
        <v>284051.2944992176</v>
      </c>
      <c r="H13" s="6">
        <v>550000000</v>
      </c>
      <c r="I13" s="7">
        <v>284051.2944992176</v>
      </c>
      <c r="J13" s="7"/>
      <c r="K13" s="7"/>
      <c r="L13" s="7"/>
      <c r="M13" s="7"/>
      <c r="N13" s="7"/>
      <c r="O13" s="7"/>
      <c r="P13" s="17">
        <v>284051.2944992176</v>
      </c>
      <c r="Q13" s="49">
        <v>234895.59</v>
      </c>
      <c r="R13" s="6">
        <f t="shared" si="0"/>
        <v>550000000</v>
      </c>
      <c r="S13" s="56">
        <f t="shared" si="1"/>
        <v>284051.2944992176</v>
      </c>
      <c r="T13" s="57" t="str">
        <f t="shared" si="2"/>
        <v>SI</v>
      </c>
    </row>
    <row r="14" spans="1:20" ht="38.25">
      <c r="A14" s="18" t="s">
        <v>38</v>
      </c>
      <c r="B14" s="19" t="s">
        <v>7</v>
      </c>
      <c r="C14" s="20" t="s">
        <v>39</v>
      </c>
      <c r="D14" s="9" t="s">
        <v>37</v>
      </c>
      <c r="E14" s="27" t="s">
        <v>177</v>
      </c>
      <c r="F14" s="6">
        <v>900000000</v>
      </c>
      <c r="G14" s="7">
        <v>464811.20918053784</v>
      </c>
      <c r="H14" s="6">
        <v>900000000</v>
      </c>
      <c r="I14" s="7">
        <v>464811.20918053784</v>
      </c>
      <c r="J14" s="7"/>
      <c r="K14" s="7"/>
      <c r="L14" s="7"/>
      <c r="M14" s="7"/>
      <c r="N14" s="7"/>
      <c r="O14" s="7"/>
      <c r="P14" s="17">
        <v>464811.20918053784</v>
      </c>
      <c r="Q14" s="49">
        <v>326827.92</v>
      </c>
      <c r="R14" s="6">
        <f t="shared" si="0"/>
        <v>900000000</v>
      </c>
      <c r="S14" s="56">
        <f t="shared" si="1"/>
        <v>464811.20918053784</v>
      </c>
      <c r="T14" s="57" t="str">
        <f t="shared" si="2"/>
        <v>SI</v>
      </c>
    </row>
    <row r="15" spans="1:20" ht="25.5" hidden="1" outlineLevel="1">
      <c r="A15" s="30" t="s">
        <v>40</v>
      </c>
      <c r="B15" s="31" t="s">
        <v>7</v>
      </c>
      <c r="C15" s="32" t="s">
        <v>41</v>
      </c>
      <c r="D15" s="33" t="s">
        <v>10</v>
      </c>
      <c r="E15" s="37" t="s">
        <v>14</v>
      </c>
      <c r="F15" s="38">
        <v>500000000</v>
      </c>
      <c r="G15" s="35">
        <v>258228.44954474326</v>
      </c>
      <c r="H15" s="38">
        <v>500000000</v>
      </c>
      <c r="I15" s="35">
        <v>258228.44954474326</v>
      </c>
      <c r="J15" s="38">
        <v>0</v>
      </c>
      <c r="K15" s="35">
        <v>0</v>
      </c>
      <c r="L15" s="35"/>
      <c r="M15" s="35"/>
      <c r="N15" s="35"/>
      <c r="O15" s="35"/>
      <c r="P15" s="42"/>
      <c r="Q15" s="50"/>
      <c r="R15" s="50"/>
      <c r="S15" s="50"/>
      <c r="T15" s="50"/>
    </row>
    <row r="16" spans="1:20" ht="38.25" collapsed="1">
      <c r="A16" s="18" t="s">
        <v>40</v>
      </c>
      <c r="B16" s="19" t="s">
        <v>7</v>
      </c>
      <c r="C16" s="20" t="s">
        <v>41</v>
      </c>
      <c r="D16" s="9" t="s">
        <v>10</v>
      </c>
      <c r="E16" s="15" t="s">
        <v>133</v>
      </c>
      <c r="G16" s="7"/>
      <c r="H16" s="6"/>
      <c r="I16" s="7"/>
      <c r="J16" s="39">
        <v>500000000</v>
      </c>
      <c r="K16" s="40">
        <v>258228.44954474326</v>
      </c>
      <c r="L16" s="7"/>
      <c r="M16" s="7"/>
      <c r="N16" s="7"/>
      <c r="O16" s="7"/>
      <c r="P16" s="17">
        <v>258228.44954474326</v>
      </c>
      <c r="Q16" s="49">
        <v>219084.78</v>
      </c>
      <c r="R16" s="6">
        <f>J16</f>
        <v>500000000</v>
      </c>
      <c r="S16" s="56">
        <f t="shared" si="1"/>
        <v>258228.44954474326</v>
      </c>
      <c r="T16" s="57" t="str">
        <f t="shared" si="2"/>
        <v>SI</v>
      </c>
    </row>
    <row r="17" spans="1:20" ht="25.5">
      <c r="A17" s="18" t="s">
        <v>42</v>
      </c>
      <c r="B17" s="19" t="s">
        <v>7</v>
      </c>
      <c r="C17" s="20" t="s">
        <v>43</v>
      </c>
      <c r="D17" s="9" t="s">
        <v>10</v>
      </c>
      <c r="E17" s="29" t="s">
        <v>14</v>
      </c>
      <c r="F17" s="6">
        <v>700000000</v>
      </c>
      <c r="G17" s="7">
        <v>361519.82936264056</v>
      </c>
      <c r="H17" s="6">
        <v>700000000</v>
      </c>
      <c r="I17" s="7">
        <v>361519.82936264056</v>
      </c>
      <c r="J17" s="7"/>
      <c r="K17" s="7"/>
      <c r="L17" s="7"/>
      <c r="M17" s="7"/>
      <c r="N17" s="7"/>
      <c r="O17" s="7"/>
      <c r="P17" s="17">
        <v>361519.82936264056</v>
      </c>
      <c r="Q17" s="49">
        <v>279439.91</v>
      </c>
      <c r="R17" s="6">
        <f aca="true" t="shared" si="3" ref="R17:R23">F17</f>
        <v>700000000</v>
      </c>
      <c r="S17" s="56">
        <f t="shared" si="1"/>
        <v>361519.82936264056</v>
      </c>
      <c r="T17" s="57" t="str">
        <f t="shared" si="2"/>
        <v>SI</v>
      </c>
    </row>
    <row r="18" spans="1:20" ht="25.5">
      <c r="A18" s="18" t="s">
        <v>44</v>
      </c>
      <c r="B18" s="19" t="s">
        <v>7</v>
      </c>
      <c r="C18" s="20" t="s">
        <v>45</v>
      </c>
      <c r="D18" s="9" t="s">
        <v>10</v>
      </c>
      <c r="E18" s="29" t="s">
        <v>14</v>
      </c>
      <c r="F18" s="6">
        <v>650000000</v>
      </c>
      <c r="G18" s="7">
        <v>335696.9844081662</v>
      </c>
      <c r="H18" s="6">
        <v>650000000</v>
      </c>
      <c r="I18" s="7">
        <v>335696.9844081662</v>
      </c>
      <c r="J18" s="7"/>
      <c r="K18" s="7"/>
      <c r="L18" s="7"/>
      <c r="M18" s="7"/>
      <c r="N18" s="7"/>
      <c r="O18" s="7"/>
      <c r="P18" s="17">
        <v>335696.9844081662</v>
      </c>
      <c r="Q18" s="49">
        <v>268323.89</v>
      </c>
      <c r="R18" s="6">
        <f t="shared" si="3"/>
        <v>650000000</v>
      </c>
      <c r="S18" s="56">
        <f t="shared" si="1"/>
        <v>335696.9844081662</v>
      </c>
      <c r="T18" s="57" t="str">
        <f t="shared" si="2"/>
        <v>SI</v>
      </c>
    </row>
    <row r="19" spans="1:20" ht="25.5">
      <c r="A19" s="18" t="s">
        <v>46</v>
      </c>
      <c r="B19" s="19" t="s">
        <v>7</v>
      </c>
      <c r="C19" s="20" t="s">
        <v>47</v>
      </c>
      <c r="D19" s="9" t="s">
        <v>12</v>
      </c>
      <c r="E19" s="27" t="s">
        <v>181</v>
      </c>
      <c r="F19" s="6">
        <v>1200000000</v>
      </c>
      <c r="G19" s="7">
        <v>619748.2789073838</v>
      </c>
      <c r="H19" s="6">
        <v>1200000000</v>
      </c>
      <c r="I19" s="7">
        <v>619748.2789073838</v>
      </c>
      <c r="J19" s="7"/>
      <c r="K19" s="7"/>
      <c r="L19" s="7"/>
      <c r="M19" s="7"/>
      <c r="N19" s="7"/>
      <c r="O19" s="7"/>
      <c r="P19" s="17">
        <v>619748.2789073838</v>
      </c>
      <c r="Q19" s="49">
        <v>580786.75</v>
      </c>
      <c r="R19" s="6">
        <f t="shared" si="3"/>
        <v>1200000000</v>
      </c>
      <c r="S19" s="56">
        <f t="shared" si="1"/>
        <v>619748.2789073838</v>
      </c>
      <c r="T19" s="57" t="str">
        <f t="shared" si="2"/>
        <v>SI</v>
      </c>
    </row>
    <row r="20" spans="1:20" ht="25.5">
      <c r="A20" s="18" t="s">
        <v>48</v>
      </c>
      <c r="B20" s="19" t="s">
        <v>7</v>
      </c>
      <c r="C20" s="20" t="s">
        <v>49</v>
      </c>
      <c r="D20" s="9" t="s">
        <v>12</v>
      </c>
      <c r="E20" s="27" t="s">
        <v>181</v>
      </c>
      <c r="F20" s="6">
        <v>1500000000</v>
      </c>
      <c r="G20" s="7">
        <v>774685.3486342297</v>
      </c>
      <c r="H20" s="6">
        <v>1500000000</v>
      </c>
      <c r="I20" s="7">
        <v>774685.3486342297</v>
      </c>
      <c r="J20" s="7"/>
      <c r="K20" s="7"/>
      <c r="L20" s="7"/>
      <c r="M20" s="7"/>
      <c r="N20" s="7"/>
      <c r="O20" s="7"/>
      <c r="P20" s="17">
        <v>774685.3486342297</v>
      </c>
      <c r="Q20" s="49">
        <v>714063.58</v>
      </c>
      <c r="R20" s="6">
        <f t="shared" si="3"/>
        <v>1500000000</v>
      </c>
      <c r="S20" s="56">
        <f t="shared" si="1"/>
        <v>774685.3486342297</v>
      </c>
      <c r="T20" s="57" t="str">
        <f t="shared" si="2"/>
        <v>SI</v>
      </c>
    </row>
    <row r="21" spans="1:20" ht="25.5">
      <c r="A21" s="18" t="s">
        <v>50</v>
      </c>
      <c r="B21" s="19" t="s">
        <v>7</v>
      </c>
      <c r="C21" s="20" t="s">
        <v>51</v>
      </c>
      <c r="D21" s="9" t="s">
        <v>13</v>
      </c>
      <c r="E21" s="27" t="s">
        <v>181</v>
      </c>
      <c r="F21" s="6">
        <v>140000000</v>
      </c>
      <c r="G21" s="7">
        <v>72303.9658725281</v>
      </c>
      <c r="H21" s="6">
        <v>140000000</v>
      </c>
      <c r="I21" s="7">
        <v>72303.9658725281</v>
      </c>
      <c r="J21" s="7"/>
      <c r="K21" s="7"/>
      <c r="L21" s="7"/>
      <c r="M21" s="7"/>
      <c r="N21" s="7"/>
      <c r="O21" s="7"/>
      <c r="P21" s="17">
        <v>72303.9658725281</v>
      </c>
      <c r="Q21" s="49">
        <v>71325.67</v>
      </c>
      <c r="R21" s="6">
        <f t="shared" si="3"/>
        <v>140000000</v>
      </c>
      <c r="S21" s="56">
        <f t="shared" si="1"/>
        <v>72303.9658725281</v>
      </c>
      <c r="T21" s="57" t="str">
        <f t="shared" si="2"/>
        <v>SI</v>
      </c>
    </row>
    <row r="22" spans="1:20" s="5" customFormat="1" ht="15.75">
      <c r="A22" s="21"/>
      <c r="B22" s="22"/>
      <c r="C22" s="43" t="s">
        <v>54</v>
      </c>
      <c r="D22" s="23"/>
      <c r="E22" s="23"/>
      <c r="F22" s="24"/>
      <c r="G22" s="25"/>
      <c r="H22" s="25"/>
      <c r="I22" s="25"/>
      <c r="J22" s="25"/>
      <c r="K22" s="25"/>
      <c r="L22" s="25"/>
      <c r="M22" s="25"/>
      <c r="N22" s="25"/>
      <c r="O22" s="25"/>
      <c r="P22" s="26"/>
      <c r="Q22" s="65"/>
      <c r="R22" s="6"/>
      <c r="S22" s="56"/>
      <c r="T22" s="57"/>
    </row>
    <row r="23" spans="1:20" ht="38.25">
      <c r="A23" s="18" t="s">
        <v>55</v>
      </c>
      <c r="B23" s="19" t="s">
        <v>7</v>
      </c>
      <c r="C23" s="46" t="s">
        <v>175</v>
      </c>
      <c r="D23" s="9" t="s">
        <v>8</v>
      </c>
      <c r="E23" s="27" t="s">
        <v>177</v>
      </c>
      <c r="F23" s="6">
        <v>700000000</v>
      </c>
      <c r="G23" s="7">
        <v>361519.82936264056</v>
      </c>
      <c r="H23" s="6">
        <v>700000000</v>
      </c>
      <c r="I23" s="7">
        <v>361519.82936264056</v>
      </c>
      <c r="J23" s="7"/>
      <c r="K23" s="7"/>
      <c r="L23" s="7"/>
      <c r="M23" s="7"/>
      <c r="N23" s="7"/>
      <c r="O23" s="7"/>
      <c r="P23" s="17">
        <v>361519.82936264056</v>
      </c>
      <c r="Q23" s="49">
        <v>296453.28</v>
      </c>
      <c r="R23" s="6">
        <f t="shared" si="3"/>
        <v>700000000</v>
      </c>
      <c r="S23" s="56">
        <f t="shared" si="1"/>
        <v>361519.82936264056</v>
      </c>
      <c r="T23" s="57" t="str">
        <f t="shared" si="2"/>
        <v>SI</v>
      </c>
    </row>
    <row r="24" spans="1:20" s="41" customFormat="1" ht="38.25">
      <c r="A24" s="18" t="s">
        <v>138</v>
      </c>
      <c r="B24" s="19" t="s">
        <v>7</v>
      </c>
      <c r="C24" s="20" t="s">
        <v>56</v>
      </c>
      <c r="D24" s="9" t="s">
        <v>8</v>
      </c>
      <c r="E24" s="27" t="s">
        <v>177</v>
      </c>
      <c r="H24" s="39">
        <v>400000000</v>
      </c>
      <c r="I24" s="40">
        <v>206582.7596357946</v>
      </c>
      <c r="J24" s="40"/>
      <c r="K24" s="40"/>
      <c r="L24" s="40"/>
      <c r="M24" s="40"/>
      <c r="N24" s="40"/>
      <c r="O24" s="40"/>
      <c r="P24" s="17">
        <v>206582.7596357946</v>
      </c>
      <c r="Q24" s="49">
        <v>171677.27</v>
      </c>
      <c r="R24" s="6">
        <f>H24</f>
        <v>400000000</v>
      </c>
      <c r="S24" s="56">
        <f t="shared" si="1"/>
        <v>206582.7596357946</v>
      </c>
      <c r="T24" s="57" t="str">
        <f t="shared" si="2"/>
        <v>SI</v>
      </c>
    </row>
    <row r="25" spans="1:20" s="41" customFormat="1" ht="38.25">
      <c r="A25" s="18" t="s">
        <v>143</v>
      </c>
      <c r="B25" s="19" t="s">
        <v>7</v>
      </c>
      <c r="C25" s="20" t="s">
        <v>57</v>
      </c>
      <c r="D25" s="9" t="s">
        <v>8</v>
      </c>
      <c r="E25" s="27" t="s">
        <v>177</v>
      </c>
      <c r="H25" s="39">
        <v>500000000</v>
      </c>
      <c r="I25" s="40">
        <v>258228.44954474326</v>
      </c>
      <c r="J25" s="40"/>
      <c r="K25" s="40"/>
      <c r="L25" s="40"/>
      <c r="M25" s="40"/>
      <c r="N25" s="40"/>
      <c r="O25" s="40"/>
      <c r="P25" s="17">
        <v>258228.44954474326</v>
      </c>
      <c r="Q25" s="49">
        <v>210297.09</v>
      </c>
      <c r="R25" s="6">
        <f>H25</f>
        <v>500000000</v>
      </c>
      <c r="S25" s="56">
        <f t="shared" si="1"/>
        <v>258228.44954474326</v>
      </c>
      <c r="T25" s="57" t="str">
        <f t="shared" si="2"/>
        <v>SI</v>
      </c>
    </row>
    <row r="26" spans="1:20" ht="38.25">
      <c r="A26" s="18" t="s">
        <v>137</v>
      </c>
      <c r="B26" s="19" t="s">
        <v>7</v>
      </c>
      <c r="C26" s="20" t="s">
        <v>58</v>
      </c>
      <c r="D26" s="9" t="s">
        <v>9</v>
      </c>
      <c r="E26" s="27" t="s">
        <v>177</v>
      </c>
      <c r="F26" s="6">
        <v>700000000</v>
      </c>
      <c r="G26" s="7">
        <v>361519.82936264056</v>
      </c>
      <c r="H26" s="6">
        <v>700000000</v>
      </c>
      <c r="I26" s="7">
        <v>361519.82936264056</v>
      </c>
      <c r="J26" s="7"/>
      <c r="K26" s="7"/>
      <c r="L26" s="7"/>
      <c r="M26" s="7"/>
      <c r="N26" s="7"/>
      <c r="O26" s="7"/>
      <c r="P26" s="17">
        <v>361519.82936264056</v>
      </c>
      <c r="Q26" s="49">
        <v>352224.48</v>
      </c>
      <c r="R26" s="6">
        <f>F26</f>
        <v>700000000</v>
      </c>
      <c r="S26" s="56">
        <f t="shared" si="1"/>
        <v>361519.82936264056</v>
      </c>
      <c r="T26" s="57" t="str">
        <f t="shared" si="2"/>
        <v>SI</v>
      </c>
    </row>
    <row r="27" spans="1:20" s="41" customFormat="1" ht="38.25">
      <c r="A27" s="18" t="s">
        <v>139</v>
      </c>
      <c r="B27" s="19" t="s">
        <v>7</v>
      </c>
      <c r="C27" s="20" t="s">
        <v>59</v>
      </c>
      <c r="D27" s="9" t="s">
        <v>9</v>
      </c>
      <c r="E27" s="27" t="s">
        <v>177</v>
      </c>
      <c r="H27" s="39">
        <v>600000000</v>
      </c>
      <c r="I27" s="40">
        <v>309874.1394536919</v>
      </c>
      <c r="J27" s="40"/>
      <c r="K27" s="40"/>
      <c r="L27" s="40"/>
      <c r="M27" s="40"/>
      <c r="N27" s="40"/>
      <c r="O27" s="40"/>
      <c r="P27" s="17">
        <v>309874.1394536919</v>
      </c>
      <c r="Q27" s="49">
        <v>307369.51</v>
      </c>
      <c r="R27" s="6">
        <f aca="true" t="shared" si="4" ref="R27:R32">H27</f>
        <v>600000000</v>
      </c>
      <c r="S27" s="56">
        <f t="shared" si="1"/>
        <v>309874.1394536919</v>
      </c>
      <c r="T27" s="57" t="str">
        <f t="shared" si="2"/>
        <v>SI</v>
      </c>
    </row>
    <row r="28" spans="1:20" s="41" customFormat="1" ht="38.25">
      <c r="A28" s="18" t="s">
        <v>140</v>
      </c>
      <c r="B28" s="19" t="s">
        <v>7</v>
      </c>
      <c r="C28" s="20" t="s">
        <v>60</v>
      </c>
      <c r="D28" s="9" t="s">
        <v>9</v>
      </c>
      <c r="E28" s="27" t="s">
        <v>177</v>
      </c>
      <c r="H28" s="39">
        <v>500000000</v>
      </c>
      <c r="I28" s="40">
        <v>258228.44954474326</v>
      </c>
      <c r="J28" s="40"/>
      <c r="K28" s="40"/>
      <c r="L28" s="40"/>
      <c r="M28" s="40"/>
      <c r="N28" s="40"/>
      <c r="O28" s="40"/>
      <c r="P28" s="17">
        <v>258228.44954474326</v>
      </c>
      <c r="Q28" s="49">
        <v>232306.32</v>
      </c>
      <c r="R28" s="6">
        <f t="shared" si="4"/>
        <v>500000000</v>
      </c>
      <c r="S28" s="56">
        <f t="shared" si="1"/>
        <v>258228.44954474326</v>
      </c>
      <c r="T28" s="57" t="str">
        <f t="shared" si="2"/>
        <v>SI</v>
      </c>
    </row>
    <row r="29" spans="1:20" s="41" customFormat="1" ht="38.25">
      <c r="A29" s="18" t="s">
        <v>141</v>
      </c>
      <c r="B29" s="19" t="s">
        <v>7</v>
      </c>
      <c r="C29" s="20" t="s">
        <v>61</v>
      </c>
      <c r="D29" s="9" t="s">
        <v>9</v>
      </c>
      <c r="E29" s="27" t="s">
        <v>177</v>
      </c>
      <c r="H29" s="39">
        <v>500000000</v>
      </c>
      <c r="I29" s="40">
        <v>258228.44954474326</v>
      </c>
      <c r="J29" s="40"/>
      <c r="K29" s="40"/>
      <c r="L29" s="40"/>
      <c r="M29" s="40"/>
      <c r="N29" s="40"/>
      <c r="O29" s="40"/>
      <c r="P29" s="17">
        <v>258228.44954474326</v>
      </c>
      <c r="Q29" s="49">
        <v>251794.49</v>
      </c>
      <c r="R29" s="6">
        <f t="shared" si="4"/>
        <v>500000000</v>
      </c>
      <c r="S29" s="56">
        <f t="shared" si="1"/>
        <v>258228.44954474326</v>
      </c>
      <c r="T29" s="57" t="str">
        <f t="shared" si="2"/>
        <v>SI</v>
      </c>
    </row>
    <row r="30" spans="1:20" s="41" customFormat="1" ht="38.25">
      <c r="A30" s="18" t="s">
        <v>142</v>
      </c>
      <c r="B30" s="19" t="s">
        <v>7</v>
      </c>
      <c r="C30" s="20" t="s">
        <v>62</v>
      </c>
      <c r="D30" s="9" t="s">
        <v>9</v>
      </c>
      <c r="E30" s="27" t="s">
        <v>177</v>
      </c>
      <c r="H30" s="39">
        <v>750000000</v>
      </c>
      <c r="I30" s="40">
        <v>387342.67431711487</v>
      </c>
      <c r="J30" s="40"/>
      <c r="K30" s="40"/>
      <c r="L30" s="40"/>
      <c r="M30" s="40"/>
      <c r="N30" s="40"/>
      <c r="O30" s="40"/>
      <c r="P30" s="17">
        <v>387342.67431711487</v>
      </c>
      <c r="Q30" s="49">
        <v>371204.82</v>
      </c>
      <c r="R30" s="6">
        <f t="shared" si="4"/>
        <v>750000000</v>
      </c>
      <c r="S30" s="56">
        <f t="shared" si="1"/>
        <v>387342.67431711487</v>
      </c>
      <c r="T30" s="57" t="str">
        <f t="shared" si="2"/>
        <v>SI</v>
      </c>
    </row>
    <row r="31" spans="1:20" s="41" customFormat="1" ht="38.25">
      <c r="A31" s="18" t="s">
        <v>144</v>
      </c>
      <c r="B31" s="19" t="s">
        <v>7</v>
      </c>
      <c r="C31" s="20" t="s">
        <v>63</v>
      </c>
      <c r="D31" s="9" t="s">
        <v>9</v>
      </c>
      <c r="E31" s="27" t="s">
        <v>177</v>
      </c>
      <c r="H31" s="39">
        <v>300000000</v>
      </c>
      <c r="I31" s="40">
        <v>154937.06972684595</v>
      </c>
      <c r="J31" s="40"/>
      <c r="K31" s="40"/>
      <c r="L31" s="40"/>
      <c r="M31" s="40"/>
      <c r="N31" s="40"/>
      <c r="O31" s="40"/>
      <c r="P31" s="17">
        <v>154937.06972684595</v>
      </c>
      <c r="Q31" s="49">
        <v>154504.75</v>
      </c>
      <c r="R31" s="6">
        <f t="shared" si="4"/>
        <v>300000000</v>
      </c>
      <c r="S31" s="56">
        <f t="shared" si="1"/>
        <v>154937.06972684595</v>
      </c>
      <c r="T31" s="57" t="str">
        <f t="shared" si="2"/>
        <v>SI</v>
      </c>
    </row>
    <row r="32" spans="1:20" s="41" customFormat="1" ht="38.25">
      <c r="A32" s="18" t="s">
        <v>145</v>
      </c>
      <c r="B32" s="19" t="s">
        <v>7</v>
      </c>
      <c r="C32" s="20" t="s">
        <v>64</v>
      </c>
      <c r="D32" s="9" t="s">
        <v>9</v>
      </c>
      <c r="E32" s="27" t="s">
        <v>177</v>
      </c>
      <c r="H32" s="39">
        <v>300000000</v>
      </c>
      <c r="I32" s="40">
        <v>154937.06972684595</v>
      </c>
      <c r="J32" s="40"/>
      <c r="K32" s="40"/>
      <c r="L32" s="40"/>
      <c r="M32" s="40"/>
      <c r="N32" s="40"/>
      <c r="O32" s="40"/>
      <c r="P32" s="17">
        <v>154937.06972684595</v>
      </c>
      <c r="Q32" s="49">
        <v>129836</v>
      </c>
      <c r="R32" s="6">
        <f t="shared" si="4"/>
        <v>300000000</v>
      </c>
      <c r="S32" s="56">
        <f t="shared" si="1"/>
        <v>154937.06972684595</v>
      </c>
      <c r="T32" s="57" t="str">
        <f t="shared" si="2"/>
        <v>SI</v>
      </c>
    </row>
    <row r="33" spans="1:20" s="41" customFormat="1" ht="38.25">
      <c r="A33" s="18" t="s">
        <v>136</v>
      </c>
      <c r="B33" s="19" t="s">
        <v>7</v>
      </c>
      <c r="C33" s="20" t="s">
        <v>65</v>
      </c>
      <c r="D33" s="9" t="s">
        <v>3</v>
      </c>
      <c r="E33" s="27" t="s">
        <v>177</v>
      </c>
      <c r="F33" s="39">
        <v>650000000</v>
      </c>
      <c r="G33" s="40">
        <v>335696.9844081662</v>
      </c>
      <c r="H33" s="39">
        <v>650000000</v>
      </c>
      <c r="I33" s="40">
        <v>335696.9844081662</v>
      </c>
      <c r="J33" s="40"/>
      <c r="K33" s="40"/>
      <c r="L33" s="40"/>
      <c r="M33" s="40"/>
      <c r="N33" s="40"/>
      <c r="O33" s="40"/>
      <c r="P33" s="17">
        <v>335696.9844081662</v>
      </c>
      <c r="Q33" s="49">
        <v>304176.49</v>
      </c>
      <c r="R33" s="6">
        <f>F33</f>
        <v>650000000</v>
      </c>
      <c r="S33" s="56">
        <f t="shared" si="1"/>
        <v>335696.9844081662</v>
      </c>
      <c r="T33" s="57" t="str">
        <f t="shared" si="2"/>
        <v>SI</v>
      </c>
    </row>
    <row r="34" spans="1:20" s="41" customFormat="1" ht="38.25">
      <c r="A34" s="18" t="s">
        <v>146</v>
      </c>
      <c r="B34" s="19" t="s">
        <v>7</v>
      </c>
      <c r="C34" s="20" t="s">
        <v>94</v>
      </c>
      <c r="D34" s="9" t="s">
        <v>3</v>
      </c>
      <c r="E34" s="27" t="s">
        <v>177</v>
      </c>
      <c r="H34" s="39">
        <v>1000000000</v>
      </c>
      <c r="I34" s="40">
        <v>516456.8990894865</v>
      </c>
      <c r="J34" s="40"/>
      <c r="K34" s="40"/>
      <c r="L34" s="40"/>
      <c r="M34" s="40"/>
      <c r="N34" s="40"/>
      <c r="O34" s="40"/>
      <c r="P34" s="17">
        <v>516456.8990894865</v>
      </c>
      <c r="Q34" s="49">
        <v>515104.74</v>
      </c>
      <c r="R34" s="6">
        <f>H34</f>
        <v>1000000000</v>
      </c>
      <c r="S34" s="56">
        <f t="shared" si="1"/>
        <v>516456.8990894865</v>
      </c>
      <c r="T34" s="57" t="str">
        <f t="shared" si="2"/>
        <v>SI</v>
      </c>
    </row>
    <row r="35" spans="1:20" s="41" customFormat="1" ht="38.25">
      <c r="A35" s="18" t="s">
        <v>147</v>
      </c>
      <c r="B35" s="19" t="s">
        <v>7</v>
      </c>
      <c r="C35" s="20" t="s">
        <v>66</v>
      </c>
      <c r="D35" s="9" t="s">
        <v>3</v>
      </c>
      <c r="E35" s="27" t="s">
        <v>177</v>
      </c>
      <c r="H35" s="39">
        <v>900000000</v>
      </c>
      <c r="I35" s="40">
        <v>464811.20918053784</v>
      </c>
      <c r="J35" s="40"/>
      <c r="K35" s="40"/>
      <c r="L35" s="40"/>
      <c r="M35" s="40"/>
      <c r="N35" s="40"/>
      <c r="O35" s="40"/>
      <c r="P35" s="17">
        <v>464811.20918053784</v>
      </c>
      <c r="Q35" s="49">
        <v>458062.09</v>
      </c>
      <c r="R35" s="6">
        <f>H35</f>
        <v>900000000</v>
      </c>
      <c r="S35" s="56">
        <f t="shared" si="1"/>
        <v>464811.20918053784</v>
      </c>
      <c r="T35" s="57" t="str">
        <f t="shared" si="2"/>
        <v>SI</v>
      </c>
    </row>
    <row r="36" spans="1:20" s="41" customFormat="1" ht="38.25">
      <c r="A36" s="18" t="s">
        <v>148</v>
      </c>
      <c r="B36" s="19" t="s">
        <v>7</v>
      </c>
      <c r="C36" s="20" t="s">
        <v>67</v>
      </c>
      <c r="D36" s="9" t="s">
        <v>37</v>
      </c>
      <c r="E36" s="27" t="s">
        <v>177</v>
      </c>
      <c r="F36" s="39">
        <v>1200000000</v>
      </c>
      <c r="G36" s="40">
        <v>619748.2789073838</v>
      </c>
      <c r="H36" s="39">
        <v>1200000000</v>
      </c>
      <c r="I36" s="40">
        <v>619748.2789073838</v>
      </c>
      <c r="J36" s="40"/>
      <c r="K36" s="40"/>
      <c r="L36" s="40"/>
      <c r="M36" s="40"/>
      <c r="N36" s="40"/>
      <c r="O36" s="40"/>
      <c r="P36" s="17">
        <v>619748.2789073838</v>
      </c>
      <c r="Q36" s="49">
        <v>530976.11</v>
      </c>
      <c r="R36" s="6">
        <f>F36</f>
        <v>1200000000</v>
      </c>
      <c r="S36" s="56">
        <f t="shared" si="1"/>
        <v>619748.2789073838</v>
      </c>
      <c r="T36" s="57" t="str">
        <f t="shared" si="2"/>
        <v>SI</v>
      </c>
    </row>
    <row r="37" spans="1:20" s="41" customFormat="1" ht="38.25">
      <c r="A37" s="18" t="s">
        <v>149</v>
      </c>
      <c r="B37" s="19" t="s">
        <v>7</v>
      </c>
      <c r="C37" s="20" t="s">
        <v>68</v>
      </c>
      <c r="D37" s="9" t="s">
        <v>37</v>
      </c>
      <c r="E37" s="27" t="s">
        <v>177</v>
      </c>
      <c r="H37" s="39">
        <v>900000000</v>
      </c>
      <c r="I37" s="40">
        <v>464811.20918053784</v>
      </c>
      <c r="J37" s="40"/>
      <c r="K37" s="40"/>
      <c r="L37" s="40"/>
      <c r="M37" s="40"/>
      <c r="N37" s="40"/>
      <c r="O37" s="40"/>
      <c r="P37" s="17">
        <v>464811.20918053784</v>
      </c>
      <c r="Q37" s="49">
        <v>405976.53</v>
      </c>
      <c r="R37" s="6">
        <f>H37</f>
        <v>900000000</v>
      </c>
      <c r="S37" s="56">
        <f t="shared" si="1"/>
        <v>464811.20918053784</v>
      </c>
      <c r="T37" s="57" t="str">
        <f t="shared" si="2"/>
        <v>SI</v>
      </c>
    </row>
    <row r="38" spans="1:20" s="41" customFormat="1" ht="38.25">
      <c r="A38" s="18" t="s">
        <v>150</v>
      </c>
      <c r="B38" s="19" t="s">
        <v>7</v>
      </c>
      <c r="C38" s="20" t="s">
        <v>69</v>
      </c>
      <c r="D38" s="9" t="s">
        <v>37</v>
      </c>
      <c r="E38" s="27" t="s">
        <v>177</v>
      </c>
      <c r="H38" s="39">
        <v>900000000</v>
      </c>
      <c r="I38" s="40">
        <v>464811.20918053784</v>
      </c>
      <c r="J38" s="40"/>
      <c r="K38" s="40"/>
      <c r="L38" s="40"/>
      <c r="M38" s="40"/>
      <c r="N38" s="40"/>
      <c r="O38" s="40"/>
      <c r="P38" s="17">
        <v>464811.20918053784</v>
      </c>
      <c r="Q38" s="49">
        <v>394802</v>
      </c>
      <c r="R38" s="6">
        <f>H38</f>
        <v>900000000</v>
      </c>
      <c r="S38" s="56">
        <f t="shared" si="1"/>
        <v>464811.20918053784</v>
      </c>
      <c r="T38" s="57" t="str">
        <f t="shared" si="2"/>
        <v>SI</v>
      </c>
    </row>
    <row r="39" spans="1:20" s="41" customFormat="1" ht="25.5">
      <c r="A39" s="18" t="s">
        <v>151</v>
      </c>
      <c r="B39" s="19" t="s">
        <v>7</v>
      </c>
      <c r="C39" s="20" t="s">
        <v>71</v>
      </c>
      <c r="D39" s="9" t="s">
        <v>12</v>
      </c>
      <c r="E39" s="15" t="s">
        <v>181</v>
      </c>
      <c r="H39" s="39">
        <v>2020000000</v>
      </c>
      <c r="I39" s="40">
        <v>1043242.9361607627</v>
      </c>
      <c r="J39" s="40"/>
      <c r="K39" s="40"/>
      <c r="L39" s="40"/>
      <c r="M39" s="40"/>
      <c r="N39" s="40"/>
      <c r="O39" s="40"/>
      <c r="P39" s="17">
        <v>1043242.9361607627</v>
      </c>
      <c r="Q39" s="49">
        <v>845635.74</v>
      </c>
      <c r="R39" s="6">
        <f>H39</f>
        <v>2020000000</v>
      </c>
      <c r="S39" s="56">
        <f t="shared" si="1"/>
        <v>1043242.9361607627</v>
      </c>
      <c r="T39" s="57" t="str">
        <f t="shared" si="2"/>
        <v>SI</v>
      </c>
    </row>
    <row r="40" spans="1:20" ht="25.5" hidden="1" outlineLevel="1">
      <c r="A40" s="30" t="s">
        <v>70</v>
      </c>
      <c r="B40" s="31" t="s">
        <v>7</v>
      </c>
      <c r="C40" s="32" t="s">
        <v>72</v>
      </c>
      <c r="D40" s="33" t="s">
        <v>12</v>
      </c>
      <c r="E40" s="34" t="s">
        <v>181</v>
      </c>
      <c r="F40" s="38">
        <v>2000000000</v>
      </c>
      <c r="G40" s="35">
        <v>1032913.798178973</v>
      </c>
      <c r="H40" s="44">
        <v>0</v>
      </c>
      <c r="I40" s="35">
        <v>0</v>
      </c>
      <c r="J40" s="35"/>
      <c r="K40" s="35"/>
      <c r="L40" s="35"/>
      <c r="M40" s="35"/>
      <c r="N40" s="35"/>
      <c r="O40" s="35"/>
      <c r="P40" s="45" t="s">
        <v>161</v>
      </c>
      <c r="Q40" s="51"/>
      <c r="R40" s="51"/>
      <c r="S40" s="51"/>
      <c r="T40" s="51"/>
    </row>
    <row r="41" spans="1:20" s="5" customFormat="1" ht="15.75" collapsed="1">
      <c r="A41" s="21"/>
      <c r="B41" s="22"/>
      <c r="C41" s="43" t="s">
        <v>73</v>
      </c>
      <c r="D41" s="23"/>
      <c r="E41" s="23"/>
      <c r="F41" s="24"/>
      <c r="G41" s="25"/>
      <c r="H41" s="25"/>
      <c r="I41" s="25"/>
      <c r="J41" s="25"/>
      <c r="K41" s="25"/>
      <c r="L41" s="25"/>
      <c r="M41" s="25"/>
      <c r="N41" s="25"/>
      <c r="O41" s="25"/>
      <c r="P41" s="26"/>
      <c r="Q41" s="65"/>
      <c r="R41" s="6"/>
      <c r="S41" s="56"/>
      <c r="T41" s="57"/>
    </row>
    <row r="42" spans="1:20" s="5" customFormat="1" ht="38.25" hidden="1" outlineLevel="1">
      <c r="A42" s="30" t="s">
        <v>74</v>
      </c>
      <c r="B42" s="31" t="s">
        <v>7</v>
      </c>
      <c r="C42" s="32" t="s">
        <v>56</v>
      </c>
      <c r="D42" s="33" t="s">
        <v>8</v>
      </c>
      <c r="E42" s="34" t="s">
        <v>177</v>
      </c>
      <c r="F42" s="38">
        <v>400000000</v>
      </c>
      <c r="G42" s="35">
        <v>206582.7596357946</v>
      </c>
      <c r="H42" s="44">
        <v>0</v>
      </c>
      <c r="I42" s="35">
        <v>0</v>
      </c>
      <c r="J42" s="35"/>
      <c r="K42" s="35"/>
      <c r="L42" s="35"/>
      <c r="M42" s="35"/>
      <c r="N42" s="35"/>
      <c r="O42" s="35"/>
      <c r="P42" s="45" t="s">
        <v>135</v>
      </c>
      <c r="Q42" s="51"/>
      <c r="R42" s="51"/>
      <c r="S42" s="51"/>
      <c r="T42" s="51"/>
    </row>
    <row r="43" spans="1:20" ht="38.25" hidden="1" outlineLevel="1">
      <c r="A43" s="30" t="s">
        <v>90</v>
      </c>
      <c r="B43" s="31" t="s">
        <v>7</v>
      </c>
      <c r="C43" s="32" t="s">
        <v>59</v>
      </c>
      <c r="D43" s="33" t="s">
        <v>9</v>
      </c>
      <c r="E43" s="37" t="s">
        <v>177</v>
      </c>
      <c r="F43" s="38">
        <v>600000000</v>
      </c>
      <c r="G43" s="35">
        <v>309874.1394536919</v>
      </c>
      <c r="H43" s="44">
        <v>0</v>
      </c>
      <c r="I43" s="35">
        <v>0</v>
      </c>
      <c r="J43" s="35"/>
      <c r="K43" s="35"/>
      <c r="L43" s="35"/>
      <c r="M43" s="35"/>
      <c r="N43" s="35"/>
      <c r="O43" s="35"/>
      <c r="P43" s="45" t="s">
        <v>135</v>
      </c>
      <c r="Q43" s="51"/>
      <c r="R43" s="51"/>
      <c r="S43" s="51"/>
      <c r="T43" s="51"/>
    </row>
    <row r="44" spans="1:20" ht="38.25" hidden="1" outlineLevel="1">
      <c r="A44" s="30" t="s">
        <v>91</v>
      </c>
      <c r="B44" s="31" t="s">
        <v>7</v>
      </c>
      <c r="C44" s="32" t="s">
        <v>60</v>
      </c>
      <c r="D44" s="33" t="s">
        <v>9</v>
      </c>
      <c r="E44" s="37" t="s">
        <v>177</v>
      </c>
      <c r="F44" s="38">
        <v>500000000</v>
      </c>
      <c r="G44" s="35">
        <v>258228.44954474326</v>
      </c>
      <c r="H44" s="44">
        <v>0</v>
      </c>
      <c r="I44" s="35">
        <v>0</v>
      </c>
      <c r="J44" s="35"/>
      <c r="K44" s="35"/>
      <c r="L44" s="35"/>
      <c r="M44" s="35"/>
      <c r="N44" s="35"/>
      <c r="O44" s="35"/>
      <c r="P44" s="45" t="s">
        <v>135</v>
      </c>
      <c r="Q44" s="51"/>
      <c r="R44" s="51"/>
      <c r="S44" s="51"/>
      <c r="T44" s="51"/>
    </row>
    <row r="45" spans="1:20" ht="38.25" hidden="1" outlineLevel="1">
      <c r="A45" s="30" t="s">
        <v>92</v>
      </c>
      <c r="B45" s="31" t="s">
        <v>7</v>
      </c>
      <c r="C45" s="32" t="s">
        <v>61</v>
      </c>
      <c r="D45" s="33" t="s">
        <v>9</v>
      </c>
      <c r="E45" s="37" t="s">
        <v>177</v>
      </c>
      <c r="F45" s="38">
        <v>500000000</v>
      </c>
      <c r="G45" s="35">
        <v>258228.44954474326</v>
      </c>
      <c r="H45" s="44">
        <v>0</v>
      </c>
      <c r="I45" s="35">
        <v>0</v>
      </c>
      <c r="J45" s="35"/>
      <c r="K45" s="35"/>
      <c r="L45" s="35"/>
      <c r="M45" s="35"/>
      <c r="N45" s="35"/>
      <c r="O45" s="35"/>
      <c r="P45" s="45" t="s">
        <v>135</v>
      </c>
      <c r="Q45" s="51"/>
      <c r="R45" s="51"/>
      <c r="S45" s="51"/>
      <c r="T45" s="51"/>
    </row>
    <row r="46" spans="1:20" s="41" customFormat="1" ht="38.25" hidden="1" outlineLevel="1">
      <c r="A46" s="30" t="s">
        <v>93</v>
      </c>
      <c r="B46" s="31" t="s">
        <v>7</v>
      </c>
      <c r="C46" s="32" t="s">
        <v>94</v>
      </c>
      <c r="D46" s="33" t="s">
        <v>3</v>
      </c>
      <c r="E46" s="34" t="s">
        <v>177</v>
      </c>
      <c r="F46" s="38">
        <v>1000000000</v>
      </c>
      <c r="G46" s="35">
        <v>516456.8990894865</v>
      </c>
      <c r="H46" s="44">
        <v>0</v>
      </c>
      <c r="I46" s="35">
        <v>0</v>
      </c>
      <c r="J46" s="35"/>
      <c r="K46" s="35"/>
      <c r="L46" s="35"/>
      <c r="M46" s="35"/>
      <c r="N46" s="35"/>
      <c r="O46" s="35"/>
      <c r="P46" s="45" t="s">
        <v>135</v>
      </c>
      <c r="Q46" s="51"/>
      <c r="R46" s="51"/>
      <c r="S46" s="51"/>
      <c r="T46" s="51"/>
    </row>
    <row r="47" spans="1:20" s="41" customFormat="1" ht="38.25" hidden="1" outlineLevel="1">
      <c r="A47" s="30" t="s">
        <v>80</v>
      </c>
      <c r="B47" s="31" t="s">
        <v>7</v>
      </c>
      <c r="C47" s="32" t="s">
        <v>68</v>
      </c>
      <c r="D47" s="33" t="s">
        <v>37</v>
      </c>
      <c r="E47" s="37" t="s">
        <v>177</v>
      </c>
      <c r="F47" s="38">
        <v>900000000</v>
      </c>
      <c r="G47" s="35">
        <v>464811.20918053784</v>
      </c>
      <c r="H47" s="44">
        <v>0</v>
      </c>
      <c r="I47" s="35">
        <v>0</v>
      </c>
      <c r="J47" s="35"/>
      <c r="K47" s="35"/>
      <c r="L47" s="35"/>
      <c r="M47" s="35"/>
      <c r="N47" s="35"/>
      <c r="O47" s="35"/>
      <c r="P47" s="45" t="s">
        <v>135</v>
      </c>
      <c r="Q47" s="51"/>
      <c r="R47" s="51"/>
      <c r="S47" s="51"/>
      <c r="T47" s="51"/>
    </row>
    <row r="48" spans="1:20" s="41" customFormat="1" ht="25.5" hidden="1" outlineLevel="1">
      <c r="A48" s="30" t="s">
        <v>86</v>
      </c>
      <c r="B48" s="31" t="s">
        <v>7</v>
      </c>
      <c r="C48" s="32" t="s">
        <v>71</v>
      </c>
      <c r="D48" s="33" t="s">
        <v>12</v>
      </c>
      <c r="E48" s="37" t="s">
        <v>181</v>
      </c>
      <c r="F48" s="38">
        <v>2020000000</v>
      </c>
      <c r="G48" s="35">
        <v>1043242.9361607627</v>
      </c>
      <c r="H48" s="44">
        <v>0</v>
      </c>
      <c r="I48" s="35">
        <v>0</v>
      </c>
      <c r="J48" s="35"/>
      <c r="K48" s="35"/>
      <c r="L48" s="35"/>
      <c r="M48" s="35"/>
      <c r="N48" s="35"/>
      <c r="O48" s="35"/>
      <c r="P48" s="45" t="s">
        <v>135</v>
      </c>
      <c r="Q48" s="51"/>
      <c r="R48" s="51"/>
      <c r="S48" s="51"/>
      <c r="T48" s="51"/>
    </row>
    <row r="49" spans="1:20" s="41" customFormat="1" ht="38.25" collapsed="1">
      <c r="A49" s="18" t="s">
        <v>153</v>
      </c>
      <c r="B49" s="19" t="s">
        <v>7</v>
      </c>
      <c r="C49" s="20" t="s">
        <v>75</v>
      </c>
      <c r="D49" s="9" t="s">
        <v>8</v>
      </c>
      <c r="E49" s="15" t="s">
        <v>177</v>
      </c>
      <c r="H49" s="39">
        <v>500000000</v>
      </c>
      <c r="I49" s="40">
        <v>258228.44954474326</v>
      </c>
      <c r="J49" s="40"/>
      <c r="K49" s="40"/>
      <c r="L49" s="40"/>
      <c r="M49" s="40"/>
      <c r="N49" s="40"/>
      <c r="O49" s="40"/>
      <c r="P49" s="17">
        <v>258228.44954474326</v>
      </c>
      <c r="Q49" s="49">
        <v>222404.28</v>
      </c>
      <c r="R49" s="6">
        <f>H49</f>
        <v>500000000</v>
      </c>
      <c r="S49" s="56">
        <f t="shared" si="1"/>
        <v>258228.44954474326</v>
      </c>
      <c r="T49" s="57" t="str">
        <f t="shared" si="2"/>
        <v>SI</v>
      </c>
    </row>
    <row r="50" spans="1:20" s="41" customFormat="1" ht="38.25">
      <c r="A50" s="18" t="s">
        <v>164</v>
      </c>
      <c r="B50" s="19" t="s">
        <v>7</v>
      </c>
      <c r="C50" s="20" t="s">
        <v>76</v>
      </c>
      <c r="D50" s="9" t="s">
        <v>9</v>
      </c>
      <c r="E50" s="29" t="s">
        <v>177</v>
      </c>
      <c r="H50" s="39">
        <v>1000000000</v>
      </c>
      <c r="I50" s="40">
        <v>516456.8990894865</v>
      </c>
      <c r="J50" s="40"/>
      <c r="K50" s="40"/>
      <c r="L50" s="40"/>
      <c r="M50" s="40"/>
      <c r="N50" s="40"/>
      <c r="O50" s="40"/>
      <c r="P50" s="17">
        <v>516456.8990894865</v>
      </c>
      <c r="Q50" s="49">
        <v>515786.31</v>
      </c>
      <c r="R50" s="6">
        <f aca="true" t="shared" si="5" ref="R50:R56">H50</f>
        <v>1000000000</v>
      </c>
      <c r="S50" s="56">
        <f t="shared" si="1"/>
        <v>516456.8990894865</v>
      </c>
      <c r="T50" s="57" t="str">
        <f t="shared" si="2"/>
        <v>SI</v>
      </c>
    </row>
    <row r="51" spans="1:20" s="41" customFormat="1" ht="38.25">
      <c r="A51" s="18" t="s">
        <v>154</v>
      </c>
      <c r="B51" s="19" t="s">
        <v>7</v>
      </c>
      <c r="C51" s="20" t="s">
        <v>77</v>
      </c>
      <c r="D51" s="9" t="s">
        <v>9</v>
      </c>
      <c r="E51" s="29" t="s">
        <v>177</v>
      </c>
      <c r="H51" s="39">
        <v>400000000</v>
      </c>
      <c r="I51" s="40">
        <v>206582.7596357946</v>
      </c>
      <c r="J51" s="40"/>
      <c r="K51" s="40"/>
      <c r="L51" s="40"/>
      <c r="M51" s="40"/>
      <c r="N51" s="40"/>
      <c r="O51" s="40"/>
      <c r="P51" s="17">
        <v>206582.7596357946</v>
      </c>
      <c r="Q51" s="49">
        <v>206550.48</v>
      </c>
      <c r="R51" s="6">
        <f t="shared" si="5"/>
        <v>400000000</v>
      </c>
      <c r="S51" s="56">
        <f t="shared" si="1"/>
        <v>206582.7596357946</v>
      </c>
      <c r="T51" s="57" t="str">
        <f t="shared" si="2"/>
        <v>SI</v>
      </c>
    </row>
    <row r="52" spans="1:20" s="41" customFormat="1" ht="38.25">
      <c r="A52" s="18" t="s">
        <v>155</v>
      </c>
      <c r="B52" s="19" t="s">
        <v>7</v>
      </c>
      <c r="C52" s="20" t="s">
        <v>78</v>
      </c>
      <c r="D52" s="9" t="s">
        <v>9</v>
      </c>
      <c r="E52" s="29" t="s">
        <v>177</v>
      </c>
      <c r="H52" s="39">
        <v>300000000</v>
      </c>
      <c r="I52" s="40">
        <v>154937.06972684595</v>
      </c>
      <c r="J52" s="40"/>
      <c r="K52" s="40"/>
      <c r="L52" s="40"/>
      <c r="M52" s="40"/>
      <c r="N52" s="40"/>
      <c r="O52" s="40"/>
      <c r="P52" s="17">
        <v>154937.06972684595</v>
      </c>
      <c r="Q52" s="49">
        <v>153779.5</v>
      </c>
      <c r="R52" s="6">
        <f t="shared" si="5"/>
        <v>300000000</v>
      </c>
      <c r="S52" s="56">
        <f t="shared" si="1"/>
        <v>154937.06972684595</v>
      </c>
      <c r="T52" s="57" t="str">
        <f t="shared" si="2"/>
        <v>SI</v>
      </c>
    </row>
    <row r="53" spans="1:20" s="41" customFormat="1" ht="38.25">
      <c r="A53" s="18" t="s">
        <v>156</v>
      </c>
      <c r="B53" s="19" t="s">
        <v>7</v>
      </c>
      <c r="C53" s="20" t="s">
        <v>79</v>
      </c>
      <c r="D53" s="9" t="s">
        <v>9</v>
      </c>
      <c r="E53" s="29" t="s">
        <v>177</v>
      </c>
      <c r="H53" s="39">
        <v>200000000</v>
      </c>
      <c r="I53" s="40">
        <v>103291.3798178973</v>
      </c>
      <c r="J53" s="40"/>
      <c r="K53" s="40"/>
      <c r="L53" s="40"/>
      <c r="M53" s="40"/>
      <c r="N53" s="40"/>
      <c r="O53" s="40"/>
      <c r="P53" s="17">
        <v>103291.3798178973</v>
      </c>
      <c r="Q53" s="49">
        <v>89503.85</v>
      </c>
      <c r="R53" s="6">
        <f t="shared" si="5"/>
        <v>200000000</v>
      </c>
      <c r="S53" s="56">
        <f t="shared" si="1"/>
        <v>103291.3798178973</v>
      </c>
      <c r="T53" s="57" t="str">
        <f t="shared" si="2"/>
        <v>SI</v>
      </c>
    </row>
    <row r="54" spans="1:20" s="41" customFormat="1" ht="38.25">
      <c r="A54" s="18" t="s">
        <v>157</v>
      </c>
      <c r="B54" s="19" t="s">
        <v>7</v>
      </c>
      <c r="C54" s="20" t="s">
        <v>81</v>
      </c>
      <c r="D54" s="9" t="s">
        <v>9</v>
      </c>
      <c r="E54" s="29" t="s">
        <v>177</v>
      </c>
      <c r="H54" s="39">
        <v>300000000</v>
      </c>
      <c r="I54" s="40">
        <v>154937.06972684595</v>
      </c>
      <c r="J54" s="40"/>
      <c r="K54" s="40"/>
      <c r="L54" s="40"/>
      <c r="M54" s="40"/>
      <c r="N54" s="40"/>
      <c r="O54" s="40"/>
      <c r="P54" s="17">
        <v>154937.06972684595</v>
      </c>
      <c r="Q54" s="49">
        <v>154892.47</v>
      </c>
      <c r="R54" s="6">
        <f t="shared" si="5"/>
        <v>300000000</v>
      </c>
      <c r="S54" s="56">
        <f t="shared" si="1"/>
        <v>154937.06972684595</v>
      </c>
      <c r="T54" s="57" t="str">
        <f t="shared" si="2"/>
        <v>SI</v>
      </c>
    </row>
    <row r="55" spans="1:20" s="41" customFormat="1" ht="38.25">
      <c r="A55" s="18" t="s">
        <v>159</v>
      </c>
      <c r="B55" s="19" t="s">
        <v>7</v>
      </c>
      <c r="C55" s="20" t="s">
        <v>82</v>
      </c>
      <c r="D55" s="9" t="s">
        <v>37</v>
      </c>
      <c r="E55" s="29" t="s">
        <v>177</v>
      </c>
      <c r="H55" s="39">
        <v>1150000000</v>
      </c>
      <c r="I55" s="40">
        <v>593925.4339529094</v>
      </c>
      <c r="J55" s="40"/>
      <c r="K55" s="40"/>
      <c r="L55" s="40"/>
      <c r="M55" s="40"/>
      <c r="N55" s="40"/>
      <c r="O55" s="40"/>
      <c r="P55" s="17">
        <v>593925.4339529094</v>
      </c>
      <c r="Q55" s="49">
        <v>506711.88</v>
      </c>
      <c r="R55" s="6">
        <f t="shared" si="5"/>
        <v>1150000000</v>
      </c>
      <c r="S55" s="56">
        <f t="shared" si="1"/>
        <v>593925.4339529094</v>
      </c>
      <c r="T55" s="57" t="str">
        <f t="shared" si="2"/>
        <v>SI</v>
      </c>
    </row>
    <row r="56" spans="1:20" s="41" customFormat="1" ht="38.25">
      <c r="A56" s="18" t="s">
        <v>160</v>
      </c>
      <c r="B56" s="19" t="s">
        <v>7</v>
      </c>
      <c r="C56" s="20" t="s">
        <v>83</v>
      </c>
      <c r="D56" s="9" t="s">
        <v>37</v>
      </c>
      <c r="E56" s="29" t="s">
        <v>177</v>
      </c>
      <c r="H56" s="39">
        <v>1104000000</v>
      </c>
      <c r="I56" s="40">
        <v>570168.4165947931</v>
      </c>
      <c r="J56" s="40"/>
      <c r="K56" s="40"/>
      <c r="L56" s="40"/>
      <c r="M56" s="40"/>
      <c r="N56" s="40"/>
      <c r="O56" s="40"/>
      <c r="P56" s="17">
        <v>570168.4165947931</v>
      </c>
      <c r="Q56" s="49">
        <v>493168.68</v>
      </c>
      <c r="R56" s="6">
        <f t="shared" si="5"/>
        <v>1104000000</v>
      </c>
      <c r="S56" s="56">
        <f t="shared" si="1"/>
        <v>570168.4165947931</v>
      </c>
      <c r="T56" s="57" t="str">
        <f t="shared" si="2"/>
        <v>SI</v>
      </c>
    </row>
    <row r="57" spans="1:20" s="41" customFormat="1" ht="25.5">
      <c r="A57" s="18" t="s">
        <v>84</v>
      </c>
      <c r="B57" s="19" t="s">
        <v>7</v>
      </c>
      <c r="C57" s="20" t="s">
        <v>85</v>
      </c>
      <c r="D57" s="9" t="s">
        <v>10</v>
      </c>
      <c r="E57" s="29" t="s">
        <v>14</v>
      </c>
      <c r="F57" s="39">
        <v>1400000000</v>
      </c>
      <c r="G57" s="40">
        <v>723039.6587252811</v>
      </c>
      <c r="H57" s="39">
        <v>1400000000</v>
      </c>
      <c r="I57" s="40">
        <v>723039.6587252811</v>
      </c>
      <c r="J57" s="40"/>
      <c r="K57" s="40"/>
      <c r="L57" s="40"/>
      <c r="M57" s="40"/>
      <c r="N57" s="40"/>
      <c r="O57" s="40"/>
      <c r="P57" s="17">
        <v>723039.6587252811</v>
      </c>
      <c r="Q57" s="49">
        <v>640552.56</v>
      </c>
      <c r="R57" s="6">
        <f>F57</f>
        <v>1400000000</v>
      </c>
      <c r="S57" s="56">
        <f t="shared" si="1"/>
        <v>723039.6587252811</v>
      </c>
      <c r="T57" s="57" t="str">
        <f t="shared" si="2"/>
        <v>SI</v>
      </c>
    </row>
    <row r="58" spans="1:20" s="41" customFormat="1" ht="25.5">
      <c r="A58" s="18" t="s">
        <v>165</v>
      </c>
      <c r="B58" s="19" t="s">
        <v>7</v>
      </c>
      <c r="C58" s="20" t="s">
        <v>87</v>
      </c>
      <c r="D58" s="9" t="s">
        <v>11</v>
      </c>
      <c r="E58" s="28" t="s">
        <v>181</v>
      </c>
      <c r="F58" s="39">
        <v>1200000000</v>
      </c>
      <c r="G58" s="40">
        <v>619748.2789073838</v>
      </c>
      <c r="H58" s="39">
        <v>1200000000</v>
      </c>
      <c r="I58" s="40">
        <v>619748.2789073838</v>
      </c>
      <c r="J58" s="40"/>
      <c r="K58" s="40"/>
      <c r="L58" s="40"/>
      <c r="M58" s="40"/>
      <c r="N58" s="40"/>
      <c r="O58" s="40"/>
      <c r="P58" s="17">
        <v>619748.2789073838</v>
      </c>
      <c r="Q58" s="49">
        <v>595827.43</v>
      </c>
      <c r="R58" s="6">
        <f>F58</f>
        <v>1200000000</v>
      </c>
      <c r="S58" s="56">
        <f t="shared" si="1"/>
        <v>619748.2789073838</v>
      </c>
      <c r="T58" s="57" t="str">
        <f t="shared" si="2"/>
        <v>SI</v>
      </c>
    </row>
    <row r="59" spans="1:20" s="41" customFormat="1" ht="25.5">
      <c r="A59" s="18" t="s">
        <v>162</v>
      </c>
      <c r="B59" s="19" t="s">
        <v>7</v>
      </c>
      <c r="C59" s="20" t="s">
        <v>72</v>
      </c>
      <c r="D59" s="9" t="s">
        <v>12</v>
      </c>
      <c r="E59" s="15" t="s">
        <v>181</v>
      </c>
      <c r="H59" s="39">
        <v>2000000000</v>
      </c>
      <c r="I59" s="40">
        <v>1032913.798178973</v>
      </c>
      <c r="J59" s="40"/>
      <c r="K59" s="40"/>
      <c r="L59" s="40"/>
      <c r="M59" s="40"/>
      <c r="N59" s="40"/>
      <c r="O59" s="40"/>
      <c r="P59" s="17">
        <v>1032913.798178973</v>
      </c>
      <c r="Q59" s="49">
        <v>825962.44</v>
      </c>
      <c r="R59" s="6">
        <f>H59</f>
        <v>2000000000</v>
      </c>
      <c r="S59" s="56">
        <f t="shared" si="1"/>
        <v>1032913.798178973</v>
      </c>
      <c r="T59" s="57" t="str">
        <f t="shared" si="2"/>
        <v>SI</v>
      </c>
    </row>
    <row r="60" spans="1:20" s="41" customFormat="1" ht="38.25">
      <c r="A60" s="18" t="s">
        <v>163</v>
      </c>
      <c r="B60" s="19" t="s">
        <v>7</v>
      </c>
      <c r="C60" s="20" t="s">
        <v>88</v>
      </c>
      <c r="D60" s="9" t="s">
        <v>89</v>
      </c>
      <c r="E60" s="28" t="s">
        <v>182</v>
      </c>
      <c r="H60" s="39">
        <v>7000000000</v>
      </c>
      <c r="I60" s="40">
        <v>3615198.2936264053</v>
      </c>
      <c r="J60" s="40"/>
      <c r="K60" s="40"/>
      <c r="L60" s="40"/>
      <c r="M60" s="40"/>
      <c r="N60" s="40"/>
      <c r="O60" s="40"/>
      <c r="P60" s="17">
        <v>3615198.2936264053</v>
      </c>
      <c r="Q60" s="49">
        <v>3193339.13</v>
      </c>
      <c r="R60" s="6">
        <f>H60</f>
        <v>7000000000</v>
      </c>
      <c r="S60" s="56">
        <f t="shared" si="1"/>
        <v>3615198.2936264053</v>
      </c>
      <c r="T60" s="57" t="str">
        <f t="shared" si="2"/>
        <v>SI</v>
      </c>
    </row>
    <row r="61" spans="1:20" s="5" customFormat="1" ht="15.75" hidden="1" outlineLevel="1">
      <c r="A61" s="21"/>
      <c r="B61" s="22"/>
      <c r="C61" s="43" t="s">
        <v>134</v>
      </c>
      <c r="D61" s="23"/>
      <c r="E61" s="23"/>
      <c r="F61" s="24"/>
      <c r="G61" s="25"/>
      <c r="H61" s="25"/>
      <c r="I61" s="25"/>
      <c r="J61" s="39"/>
      <c r="K61" s="25"/>
      <c r="L61" s="39"/>
      <c r="M61" s="25"/>
      <c r="N61" s="25"/>
      <c r="O61" s="25"/>
      <c r="P61" s="53"/>
      <c r="Q61" s="48"/>
      <c r="R61" s="6"/>
      <c r="S61" s="56"/>
      <c r="T61" s="57"/>
    </row>
    <row r="62" spans="1:20" s="41" customFormat="1" ht="38.25" hidden="1" outlineLevel="1">
      <c r="A62" s="30" t="s">
        <v>95</v>
      </c>
      <c r="B62" s="31" t="s">
        <v>7</v>
      </c>
      <c r="C62" s="32" t="s">
        <v>57</v>
      </c>
      <c r="D62" s="33" t="s">
        <v>8</v>
      </c>
      <c r="E62" s="37" t="s">
        <v>177</v>
      </c>
      <c r="F62" s="38">
        <v>500000000</v>
      </c>
      <c r="G62" s="35">
        <v>258228.44954474326</v>
      </c>
      <c r="H62" s="38">
        <v>0</v>
      </c>
      <c r="I62" s="35">
        <v>0</v>
      </c>
      <c r="J62" s="35"/>
      <c r="K62" s="35"/>
      <c r="L62" s="35"/>
      <c r="M62" s="35"/>
      <c r="N62" s="35"/>
      <c r="O62" s="35"/>
      <c r="P62" s="45" t="s">
        <v>135</v>
      </c>
      <c r="Q62" s="51"/>
      <c r="R62" s="51"/>
      <c r="S62" s="51"/>
      <c r="T62" s="51"/>
    </row>
    <row r="63" spans="1:20" s="41" customFormat="1" ht="38.25" hidden="1" outlineLevel="1">
      <c r="A63" s="30" t="s">
        <v>96</v>
      </c>
      <c r="B63" s="31" t="s">
        <v>7</v>
      </c>
      <c r="C63" s="32" t="s">
        <v>75</v>
      </c>
      <c r="D63" s="33" t="s">
        <v>8</v>
      </c>
      <c r="E63" s="37" t="s">
        <v>177</v>
      </c>
      <c r="F63" s="38">
        <v>500000000</v>
      </c>
      <c r="G63" s="35">
        <v>258228.44954474326</v>
      </c>
      <c r="H63" s="38">
        <v>0</v>
      </c>
      <c r="I63" s="35">
        <v>0</v>
      </c>
      <c r="J63" s="35"/>
      <c r="K63" s="35"/>
      <c r="L63" s="35"/>
      <c r="M63" s="35"/>
      <c r="N63" s="35"/>
      <c r="O63" s="35"/>
      <c r="P63" s="45" t="s">
        <v>152</v>
      </c>
      <c r="Q63" s="51"/>
      <c r="R63" s="51"/>
      <c r="S63" s="51"/>
      <c r="T63" s="51"/>
    </row>
    <row r="64" spans="1:20" s="41" customFormat="1" ht="38.25" hidden="1" outlineLevel="1">
      <c r="A64" s="30" t="s">
        <v>97</v>
      </c>
      <c r="B64" s="31" t="s">
        <v>7</v>
      </c>
      <c r="C64" s="32" t="s">
        <v>62</v>
      </c>
      <c r="D64" s="33" t="s">
        <v>9</v>
      </c>
      <c r="E64" s="37" t="s">
        <v>177</v>
      </c>
      <c r="F64" s="38">
        <v>750000000</v>
      </c>
      <c r="G64" s="35">
        <v>387342.67431711487</v>
      </c>
      <c r="H64" s="38">
        <v>0</v>
      </c>
      <c r="I64" s="35">
        <v>0</v>
      </c>
      <c r="J64" s="35"/>
      <c r="K64" s="35"/>
      <c r="L64" s="35"/>
      <c r="M64" s="35"/>
      <c r="N64" s="35"/>
      <c r="O64" s="35"/>
      <c r="P64" s="45" t="s">
        <v>135</v>
      </c>
      <c r="Q64" s="51"/>
      <c r="R64" s="51"/>
      <c r="S64" s="51"/>
      <c r="T64" s="51"/>
    </row>
    <row r="65" spans="1:20" s="41" customFormat="1" ht="38.25" hidden="1" outlineLevel="1">
      <c r="A65" s="30" t="s">
        <v>98</v>
      </c>
      <c r="B65" s="31" t="s">
        <v>7</v>
      </c>
      <c r="C65" s="32" t="s">
        <v>76</v>
      </c>
      <c r="D65" s="33" t="s">
        <v>9</v>
      </c>
      <c r="E65" s="37" t="s">
        <v>177</v>
      </c>
      <c r="F65" s="38">
        <v>1000000000</v>
      </c>
      <c r="G65" s="35">
        <v>516456.8990894865</v>
      </c>
      <c r="H65" s="38">
        <v>0</v>
      </c>
      <c r="I65" s="35">
        <v>0</v>
      </c>
      <c r="J65" s="35"/>
      <c r="K65" s="35"/>
      <c r="L65" s="35"/>
      <c r="M65" s="35"/>
      <c r="N65" s="35"/>
      <c r="O65" s="35"/>
      <c r="P65" s="45" t="s">
        <v>152</v>
      </c>
      <c r="Q65" s="51"/>
      <c r="R65" s="51"/>
      <c r="S65" s="51"/>
      <c r="T65" s="51"/>
    </row>
    <row r="66" spans="1:20" s="41" customFormat="1" ht="38.25" hidden="1" outlineLevel="1">
      <c r="A66" s="30" t="s">
        <v>99</v>
      </c>
      <c r="B66" s="31" t="s">
        <v>7</v>
      </c>
      <c r="C66" s="32" t="s">
        <v>63</v>
      </c>
      <c r="D66" s="33" t="s">
        <v>9</v>
      </c>
      <c r="E66" s="37" t="s">
        <v>177</v>
      </c>
      <c r="F66" s="38">
        <v>300000000</v>
      </c>
      <c r="G66" s="35">
        <v>154937.06972684595</v>
      </c>
      <c r="H66" s="38">
        <v>0</v>
      </c>
      <c r="I66" s="35">
        <v>0</v>
      </c>
      <c r="J66" s="35"/>
      <c r="K66" s="35"/>
      <c r="L66" s="35"/>
      <c r="M66" s="35"/>
      <c r="N66" s="35"/>
      <c r="O66" s="35"/>
      <c r="P66" s="45" t="s">
        <v>135</v>
      </c>
      <c r="Q66" s="51"/>
      <c r="R66" s="51"/>
      <c r="S66" s="51"/>
      <c r="T66" s="51"/>
    </row>
    <row r="67" spans="1:20" s="41" customFormat="1" ht="38.25" hidden="1" outlineLevel="1">
      <c r="A67" s="30" t="s">
        <v>100</v>
      </c>
      <c r="B67" s="31" t="s">
        <v>7</v>
      </c>
      <c r="C67" s="32" t="s">
        <v>64</v>
      </c>
      <c r="D67" s="33" t="s">
        <v>9</v>
      </c>
      <c r="E67" s="37" t="s">
        <v>177</v>
      </c>
      <c r="F67" s="38">
        <v>300000000</v>
      </c>
      <c r="G67" s="35">
        <v>154937.06972684595</v>
      </c>
      <c r="H67" s="38">
        <v>0</v>
      </c>
      <c r="I67" s="35">
        <v>0</v>
      </c>
      <c r="J67" s="35"/>
      <c r="K67" s="35"/>
      <c r="L67" s="35"/>
      <c r="M67" s="35"/>
      <c r="N67" s="35"/>
      <c r="O67" s="35"/>
      <c r="P67" s="45" t="s">
        <v>135</v>
      </c>
      <c r="Q67" s="51"/>
      <c r="R67" s="51"/>
      <c r="S67" s="51"/>
      <c r="T67" s="51"/>
    </row>
    <row r="68" spans="1:20" s="41" customFormat="1" ht="38.25" hidden="1" outlineLevel="1">
      <c r="A68" s="30" t="s">
        <v>108</v>
      </c>
      <c r="B68" s="31" t="s">
        <v>7</v>
      </c>
      <c r="C68" s="32" t="s">
        <v>77</v>
      </c>
      <c r="D68" s="33" t="s">
        <v>9</v>
      </c>
      <c r="E68" s="37" t="s">
        <v>177</v>
      </c>
      <c r="F68" s="38">
        <v>400000000</v>
      </c>
      <c r="G68" s="35">
        <v>206582.7596357946</v>
      </c>
      <c r="H68" s="38">
        <v>0</v>
      </c>
      <c r="I68" s="35">
        <v>0</v>
      </c>
      <c r="J68" s="35"/>
      <c r="K68" s="35"/>
      <c r="L68" s="35"/>
      <c r="M68" s="35"/>
      <c r="N68" s="35"/>
      <c r="O68" s="35"/>
      <c r="P68" s="45" t="s">
        <v>152</v>
      </c>
      <c r="Q68" s="51"/>
      <c r="R68" s="51"/>
      <c r="S68" s="51"/>
      <c r="T68" s="51"/>
    </row>
    <row r="69" spans="1:20" s="41" customFormat="1" ht="38.25" hidden="1" outlineLevel="1">
      <c r="A69" s="30" t="s">
        <v>109</v>
      </c>
      <c r="B69" s="31" t="s">
        <v>7</v>
      </c>
      <c r="C69" s="32" t="s">
        <v>78</v>
      </c>
      <c r="D69" s="33" t="s">
        <v>9</v>
      </c>
      <c r="E69" s="37" t="s">
        <v>177</v>
      </c>
      <c r="F69" s="38">
        <v>300000000</v>
      </c>
      <c r="G69" s="35">
        <v>154937.06972684595</v>
      </c>
      <c r="H69" s="38">
        <v>0</v>
      </c>
      <c r="I69" s="35">
        <v>0</v>
      </c>
      <c r="J69" s="35"/>
      <c r="K69" s="35"/>
      <c r="L69" s="35"/>
      <c r="M69" s="35"/>
      <c r="N69" s="35"/>
      <c r="O69" s="35"/>
      <c r="P69" s="45" t="s">
        <v>152</v>
      </c>
      <c r="Q69" s="51"/>
      <c r="R69" s="51"/>
      <c r="S69" s="51"/>
      <c r="T69" s="51"/>
    </row>
    <row r="70" spans="1:20" s="41" customFormat="1" ht="38.25" hidden="1" outlineLevel="1">
      <c r="A70" s="30" t="s">
        <v>102</v>
      </c>
      <c r="B70" s="31" t="s">
        <v>7</v>
      </c>
      <c r="C70" s="32" t="s">
        <v>79</v>
      </c>
      <c r="D70" s="33" t="s">
        <v>9</v>
      </c>
      <c r="E70" s="37" t="s">
        <v>177</v>
      </c>
      <c r="F70" s="38">
        <v>200000000</v>
      </c>
      <c r="G70" s="35">
        <v>103291.3798178973</v>
      </c>
      <c r="H70" s="38">
        <v>0</v>
      </c>
      <c r="I70" s="35">
        <v>0</v>
      </c>
      <c r="J70" s="35"/>
      <c r="K70" s="35"/>
      <c r="L70" s="35"/>
      <c r="M70" s="35"/>
      <c r="N70" s="35"/>
      <c r="O70" s="35"/>
      <c r="P70" s="45" t="s">
        <v>152</v>
      </c>
      <c r="Q70" s="51"/>
      <c r="R70" s="51"/>
      <c r="S70" s="51"/>
      <c r="T70" s="51"/>
    </row>
    <row r="71" spans="1:20" s="41" customFormat="1" ht="38.25" hidden="1" outlineLevel="1">
      <c r="A71" s="30" t="s">
        <v>103</v>
      </c>
      <c r="B71" s="31" t="s">
        <v>7</v>
      </c>
      <c r="C71" s="32" t="s">
        <v>81</v>
      </c>
      <c r="D71" s="33" t="s">
        <v>9</v>
      </c>
      <c r="E71" s="37" t="s">
        <v>177</v>
      </c>
      <c r="F71" s="38">
        <v>300000000</v>
      </c>
      <c r="G71" s="35">
        <v>154937.06972684595</v>
      </c>
      <c r="H71" s="38">
        <v>0</v>
      </c>
      <c r="I71" s="35">
        <v>0</v>
      </c>
      <c r="J71" s="35"/>
      <c r="K71" s="35"/>
      <c r="L71" s="35"/>
      <c r="M71" s="35"/>
      <c r="N71" s="35"/>
      <c r="O71" s="35"/>
      <c r="P71" s="45" t="s">
        <v>152</v>
      </c>
      <c r="Q71" s="51"/>
      <c r="R71" s="51"/>
      <c r="S71" s="51"/>
      <c r="T71" s="51"/>
    </row>
    <row r="72" spans="1:20" s="41" customFormat="1" ht="38.25" hidden="1" outlineLevel="1">
      <c r="A72" s="30" t="s">
        <v>110</v>
      </c>
      <c r="B72" s="31" t="s">
        <v>7</v>
      </c>
      <c r="C72" s="32" t="s">
        <v>111</v>
      </c>
      <c r="D72" s="33" t="s">
        <v>3</v>
      </c>
      <c r="E72" s="34" t="s">
        <v>177</v>
      </c>
      <c r="F72" s="38">
        <v>900000000</v>
      </c>
      <c r="G72" s="35">
        <v>464811.20918053784</v>
      </c>
      <c r="H72" s="38">
        <v>0</v>
      </c>
      <c r="I72" s="35">
        <v>0</v>
      </c>
      <c r="J72" s="35"/>
      <c r="K72" s="35"/>
      <c r="L72" s="35"/>
      <c r="M72" s="35"/>
      <c r="N72" s="35"/>
      <c r="O72" s="35"/>
      <c r="P72" s="45" t="s">
        <v>135</v>
      </c>
      <c r="Q72" s="51"/>
      <c r="R72" s="51"/>
      <c r="S72" s="51"/>
      <c r="T72" s="51"/>
    </row>
    <row r="73" spans="1:20" s="41" customFormat="1" ht="38.25" hidden="1" outlineLevel="1">
      <c r="A73" s="30" t="s">
        <v>104</v>
      </c>
      <c r="B73" s="31" t="s">
        <v>7</v>
      </c>
      <c r="C73" s="32" t="s">
        <v>69</v>
      </c>
      <c r="D73" s="33" t="s">
        <v>37</v>
      </c>
      <c r="E73" s="37" t="s">
        <v>177</v>
      </c>
      <c r="F73" s="38">
        <v>900000000</v>
      </c>
      <c r="G73" s="35">
        <v>464811.20918053784</v>
      </c>
      <c r="H73" s="38">
        <v>0</v>
      </c>
      <c r="I73" s="35">
        <v>0</v>
      </c>
      <c r="J73" s="35"/>
      <c r="K73" s="35"/>
      <c r="L73" s="35"/>
      <c r="M73" s="35"/>
      <c r="N73" s="35"/>
      <c r="O73" s="35"/>
      <c r="P73" s="45" t="s">
        <v>135</v>
      </c>
      <c r="Q73" s="51"/>
      <c r="R73" s="51"/>
      <c r="S73" s="51"/>
      <c r="T73" s="51"/>
    </row>
    <row r="74" spans="1:20" s="41" customFormat="1" ht="38.25" hidden="1" outlineLevel="1">
      <c r="A74" s="30" t="s">
        <v>105</v>
      </c>
      <c r="B74" s="31" t="s">
        <v>7</v>
      </c>
      <c r="C74" s="32" t="s">
        <v>112</v>
      </c>
      <c r="D74" s="33" t="s">
        <v>37</v>
      </c>
      <c r="E74" s="37" t="s">
        <v>177</v>
      </c>
      <c r="F74" s="38">
        <v>1150000000</v>
      </c>
      <c r="G74" s="35">
        <v>593925.4339529094</v>
      </c>
      <c r="H74" s="38">
        <v>0</v>
      </c>
      <c r="I74" s="35">
        <v>0</v>
      </c>
      <c r="J74" s="35"/>
      <c r="K74" s="35"/>
      <c r="L74" s="35"/>
      <c r="M74" s="35"/>
      <c r="N74" s="35"/>
      <c r="O74" s="35"/>
      <c r="P74" s="45" t="s">
        <v>158</v>
      </c>
      <c r="Q74" s="51"/>
      <c r="R74" s="51"/>
      <c r="S74" s="51"/>
      <c r="T74" s="51"/>
    </row>
    <row r="75" spans="1:20" s="41" customFormat="1" ht="38.25" hidden="1" outlineLevel="1">
      <c r="A75" s="30" t="s">
        <v>106</v>
      </c>
      <c r="B75" s="31" t="s">
        <v>7</v>
      </c>
      <c r="C75" s="32" t="s">
        <v>83</v>
      </c>
      <c r="D75" s="33" t="s">
        <v>37</v>
      </c>
      <c r="E75" s="37" t="s">
        <v>177</v>
      </c>
      <c r="F75" s="38">
        <v>1104000000</v>
      </c>
      <c r="G75" s="35">
        <v>570168.4165947931</v>
      </c>
      <c r="H75" s="38">
        <v>0</v>
      </c>
      <c r="I75" s="35">
        <v>0</v>
      </c>
      <c r="J75" s="35"/>
      <c r="K75" s="35"/>
      <c r="L75" s="35"/>
      <c r="M75" s="35"/>
      <c r="N75" s="35"/>
      <c r="O75" s="35"/>
      <c r="P75" s="45" t="s">
        <v>158</v>
      </c>
      <c r="Q75" s="51"/>
      <c r="R75" s="51"/>
      <c r="S75" s="51"/>
      <c r="T75" s="51"/>
    </row>
    <row r="76" spans="1:20" s="41" customFormat="1" ht="38.25" hidden="1" outlineLevel="1">
      <c r="A76" s="30" t="s">
        <v>107</v>
      </c>
      <c r="B76" s="31" t="s">
        <v>7</v>
      </c>
      <c r="C76" s="32" t="s">
        <v>88</v>
      </c>
      <c r="D76" s="33" t="s">
        <v>89</v>
      </c>
      <c r="E76" s="37" t="s">
        <v>182</v>
      </c>
      <c r="F76" s="38">
        <v>7000000000</v>
      </c>
      <c r="G76" s="35">
        <v>3615198.2936264053</v>
      </c>
      <c r="H76" s="38">
        <v>0</v>
      </c>
      <c r="I76" s="35">
        <v>0</v>
      </c>
      <c r="J76" s="35"/>
      <c r="K76" s="35"/>
      <c r="L76" s="35"/>
      <c r="M76" s="35"/>
      <c r="N76" s="35"/>
      <c r="O76" s="35"/>
      <c r="P76" s="45" t="s">
        <v>158</v>
      </c>
      <c r="Q76" s="51"/>
      <c r="R76" s="51"/>
      <c r="S76" s="51"/>
      <c r="T76" s="51"/>
    </row>
    <row r="77" spans="1:22" s="41" customFormat="1" ht="15.75" collapsed="1">
      <c r="A77" s="18"/>
      <c r="B77" s="19"/>
      <c r="C77" s="43" t="s">
        <v>166</v>
      </c>
      <c r="D77" s="9"/>
      <c r="E77" s="15"/>
      <c r="H77" s="39"/>
      <c r="I77" s="40"/>
      <c r="J77" s="39"/>
      <c r="K77" s="40"/>
      <c r="L77" s="39"/>
      <c r="M77" s="40"/>
      <c r="N77" s="40"/>
      <c r="O77" s="40"/>
      <c r="P77" s="17"/>
      <c r="Q77" s="49"/>
      <c r="R77" s="6"/>
      <c r="S77" s="56"/>
      <c r="T77" s="57"/>
      <c r="V77" s="63"/>
    </row>
    <row r="78" spans="1:20" s="41" customFormat="1" ht="38.25">
      <c r="A78" s="18" t="s">
        <v>95</v>
      </c>
      <c r="B78" s="19" t="s">
        <v>7</v>
      </c>
      <c r="C78" s="20" t="s">
        <v>117</v>
      </c>
      <c r="D78" s="9" t="s">
        <v>3</v>
      </c>
      <c r="E78" s="27" t="s">
        <v>177</v>
      </c>
      <c r="H78" s="39"/>
      <c r="I78" s="40"/>
      <c r="J78" s="39"/>
      <c r="K78" s="40"/>
      <c r="L78" s="39">
        <v>900000000</v>
      </c>
      <c r="M78" s="40">
        <v>464811.20918053784</v>
      </c>
      <c r="N78" s="40"/>
      <c r="O78" s="40"/>
      <c r="P78" s="17">
        <v>464811.20918053784</v>
      </c>
      <c r="Q78" s="49">
        <v>444103.27</v>
      </c>
      <c r="R78" s="6">
        <f>L78</f>
        <v>900000000</v>
      </c>
      <c r="S78" s="56">
        <f>R78/1936.27</f>
        <v>464811.20918053784</v>
      </c>
      <c r="T78" s="57" t="str">
        <f aca="true" t="shared" si="6" ref="T78:T89">IF(Q78=S78,"NO","SI")</f>
        <v>SI</v>
      </c>
    </row>
    <row r="79" spans="1:20" ht="38.25">
      <c r="A79" s="18" t="s">
        <v>96</v>
      </c>
      <c r="B79" s="19" t="s">
        <v>7</v>
      </c>
      <c r="C79" s="20" t="s">
        <v>118</v>
      </c>
      <c r="D79" s="9" t="s">
        <v>37</v>
      </c>
      <c r="E79" s="27" t="s">
        <v>177</v>
      </c>
      <c r="H79" s="39"/>
      <c r="I79" s="40"/>
      <c r="J79" s="39"/>
      <c r="K79" s="40"/>
      <c r="L79" s="39">
        <v>500000000</v>
      </c>
      <c r="M79" s="40">
        <v>258228.44954474326</v>
      </c>
      <c r="N79" s="40"/>
      <c r="O79" s="40"/>
      <c r="P79" s="17">
        <v>258228.44954474326</v>
      </c>
      <c r="Q79" s="49">
        <v>258148.58</v>
      </c>
      <c r="R79" s="6">
        <f>L79</f>
        <v>500000000</v>
      </c>
      <c r="S79" s="56">
        <f>R79/1936.27</f>
        <v>258228.44954474326</v>
      </c>
      <c r="T79" s="57" t="str">
        <f t="shared" si="6"/>
        <v>SI</v>
      </c>
    </row>
    <row r="80" spans="1:20" ht="38.25">
      <c r="A80" s="18" t="s">
        <v>97</v>
      </c>
      <c r="B80" s="19" t="s">
        <v>7</v>
      </c>
      <c r="C80" s="20" t="s">
        <v>119</v>
      </c>
      <c r="D80" s="9" t="s">
        <v>37</v>
      </c>
      <c r="E80" s="27" t="s">
        <v>177</v>
      </c>
      <c r="H80" s="39"/>
      <c r="I80" s="40"/>
      <c r="J80" s="39"/>
      <c r="K80" s="40"/>
      <c r="L80" s="39">
        <v>400000000</v>
      </c>
      <c r="M80" s="40">
        <v>206582.7596357946</v>
      </c>
      <c r="N80" s="40"/>
      <c r="O80" s="40"/>
      <c r="P80" s="17">
        <v>206582.7596357946</v>
      </c>
      <c r="Q80" s="49">
        <v>206496.39</v>
      </c>
      <c r="R80" s="6">
        <f>L80</f>
        <v>400000000</v>
      </c>
      <c r="S80" s="56">
        <f>R80/1936.27</f>
        <v>206582.7596357946</v>
      </c>
      <c r="T80" s="57" t="str">
        <f t="shared" si="6"/>
        <v>SI</v>
      </c>
    </row>
    <row r="81" spans="1:20" ht="25.5">
      <c r="A81" s="18" t="s">
        <v>120</v>
      </c>
      <c r="B81" s="19" t="s">
        <v>7</v>
      </c>
      <c r="C81" s="20" t="s">
        <v>121</v>
      </c>
      <c r="D81" s="9" t="s">
        <v>11</v>
      </c>
      <c r="E81" s="28" t="s">
        <v>181</v>
      </c>
      <c r="H81" s="39"/>
      <c r="I81" s="40"/>
      <c r="J81" s="39"/>
      <c r="K81" s="40"/>
      <c r="L81" s="39">
        <v>900000000</v>
      </c>
      <c r="M81" s="40">
        <v>464811.20918053784</v>
      </c>
      <c r="N81" s="40"/>
      <c r="O81" s="40"/>
      <c r="P81" s="17">
        <v>464811.20918053784</v>
      </c>
      <c r="Q81" s="49">
        <v>462204.5</v>
      </c>
      <c r="R81" s="6">
        <f>L81</f>
        <v>900000000</v>
      </c>
      <c r="S81" s="56">
        <f>R81/1936.27</f>
        <v>464811.20918053784</v>
      </c>
      <c r="T81" s="57" t="str">
        <f t="shared" si="6"/>
        <v>SI</v>
      </c>
    </row>
    <row r="82" spans="1:20" ht="15.75">
      <c r="A82" s="18"/>
      <c r="B82" s="19"/>
      <c r="C82" s="43" t="s">
        <v>169</v>
      </c>
      <c r="D82" s="9"/>
      <c r="E82" s="28"/>
      <c r="H82" s="39"/>
      <c r="I82" s="40"/>
      <c r="J82" s="39"/>
      <c r="K82" s="40"/>
      <c r="L82" s="39"/>
      <c r="M82" s="40"/>
      <c r="N82" s="40"/>
      <c r="O82" s="40"/>
      <c r="P82" s="17"/>
      <c r="Q82" s="49"/>
      <c r="R82" s="6"/>
      <c r="S82" s="56"/>
      <c r="T82" s="57"/>
    </row>
    <row r="83" spans="1:20" ht="51">
      <c r="A83" s="18" t="s">
        <v>170</v>
      </c>
      <c r="B83" s="19" t="s">
        <v>7</v>
      </c>
      <c r="C83" s="20" t="s">
        <v>172</v>
      </c>
      <c r="D83" s="9" t="s">
        <v>8</v>
      </c>
      <c r="E83" s="27" t="s">
        <v>177</v>
      </c>
      <c r="H83" s="39"/>
      <c r="I83" s="40"/>
      <c r="J83" s="41"/>
      <c r="K83" s="2"/>
      <c r="L83" s="41"/>
      <c r="M83" s="2"/>
      <c r="N83" s="40">
        <v>20141.82</v>
      </c>
      <c r="O83" s="41"/>
      <c r="P83" s="17">
        <v>20141.82</v>
      </c>
      <c r="Q83" s="49">
        <v>20137.07</v>
      </c>
      <c r="R83" s="6">
        <v>0</v>
      </c>
      <c r="S83" s="56">
        <f>N83</f>
        <v>20141.82</v>
      </c>
      <c r="T83" s="57" t="str">
        <f t="shared" si="6"/>
        <v>SI</v>
      </c>
    </row>
    <row r="84" spans="1:20" ht="38.25">
      <c r="A84" s="18" t="s">
        <v>171</v>
      </c>
      <c r="B84" s="19" t="s">
        <v>7</v>
      </c>
      <c r="C84" s="20" t="s">
        <v>173</v>
      </c>
      <c r="D84" s="9" t="s">
        <v>8</v>
      </c>
      <c r="E84" s="27" t="s">
        <v>177</v>
      </c>
      <c r="H84" s="39"/>
      <c r="I84" s="40"/>
      <c r="J84" s="41"/>
      <c r="K84" s="2"/>
      <c r="L84" s="41"/>
      <c r="M84" s="2"/>
      <c r="N84" s="40">
        <v>30987.41</v>
      </c>
      <c r="O84" s="41"/>
      <c r="P84" s="17">
        <v>30987.41</v>
      </c>
      <c r="Q84" s="49">
        <v>30314.59</v>
      </c>
      <c r="R84" s="6">
        <f aca="true" t="shared" si="7" ref="R84:R89">F84</f>
        <v>0</v>
      </c>
      <c r="S84" s="56">
        <f>N84</f>
        <v>30987.41</v>
      </c>
      <c r="T84" s="57" t="str">
        <f t="shared" si="6"/>
        <v>SI</v>
      </c>
    </row>
    <row r="85" spans="1:20" ht="38.25">
      <c r="A85" s="18" t="s">
        <v>100</v>
      </c>
      <c r="B85" s="19" t="s">
        <v>7</v>
      </c>
      <c r="C85" s="20" t="s">
        <v>122</v>
      </c>
      <c r="D85" s="9" t="s">
        <v>8</v>
      </c>
      <c r="E85" s="27" t="s">
        <v>177</v>
      </c>
      <c r="H85" s="39"/>
      <c r="I85" s="40"/>
      <c r="J85" s="41"/>
      <c r="K85" s="2"/>
      <c r="L85" s="41"/>
      <c r="M85" s="2"/>
      <c r="N85" s="40">
        <v>160618.09</v>
      </c>
      <c r="O85" s="41"/>
      <c r="P85" s="17">
        <v>160618.09</v>
      </c>
      <c r="Q85" s="49">
        <v>159698.13</v>
      </c>
      <c r="R85" s="6">
        <f t="shared" si="7"/>
        <v>0</v>
      </c>
      <c r="S85" s="56">
        <f>N85</f>
        <v>160618.09</v>
      </c>
      <c r="T85" s="57" t="str">
        <f t="shared" si="6"/>
        <v>SI</v>
      </c>
    </row>
    <row r="86" spans="1:20" ht="25.5">
      <c r="A86" s="18" t="s">
        <v>123</v>
      </c>
      <c r="B86" s="19" t="s">
        <v>7</v>
      </c>
      <c r="C86" s="20" t="s">
        <v>124</v>
      </c>
      <c r="D86" s="9" t="s">
        <v>12</v>
      </c>
      <c r="E86" s="15" t="s">
        <v>181</v>
      </c>
      <c r="H86" s="39"/>
      <c r="I86" s="40"/>
      <c r="J86" s="41"/>
      <c r="K86" s="2"/>
      <c r="L86" s="41"/>
      <c r="M86" s="2"/>
      <c r="N86" s="40">
        <v>717875.09</v>
      </c>
      <c r="O86" s="41"/>
      <c r="P86" s="17">
        <v>717875.09</v>
      </c>
      <c r="Q86" s="49">
        <v>594113.72</v>
      </c>
      <c r="R86" s="6">
        <f t="shared" si="7"/>
        <v>0</v>
      </c>
      <c r="S86" s="56">
        <f>N86</f>
        <v>717875.09</v>
      </c>
      <c r="T86" s="57" t="str">
        <f t="shared" si="6"/>
        <v>SI</v>
      </c>
    </row>
    <row r="87" spans="1:20" ht="38.25">
      <c r="A87" s="18" t="s">
        <v>101</v>
      </c>
      <c r="B87" s="19" t="s">
        <v>7</v>
      </c>
      <c r="C87" s="20" t="s">
        <v>125</v>
      </c>
      <c r="D87" s="9" t="s">
        <v>3</v>
      </c>
      <c r="E87" s="27" t="s">
        <v>177</v>
      </c>
      <c r="H87" s="39"/>
      <c r="I87" s="40"/>
      <c r="J87" s="41"/>
      <c r="K87" s="2"/>
      <c r="L87" s="41"/>
      <c r="M87" s="2"/>
      <c r="N87" s="41"/>
      <c r="O87" s="40">
        <v>501642</v>
      </c>
      <c r="P87" s="17">
        <v>501642</v>
      </c>
      <c r="Q87" s="49">
        <v>462407.93</v>
      </c>
      <c r="R87" s="6">
        <f t="shared" si="7"/>
        <v>0</v>
      </c>
      <c r="S87" s="56">
        <f>O87</f>
        <v>501642</v>
      </c>
      <c r="T87" s="57" t="str">
        <f t="shared" si="6"/>
        <v>SI</v>
      </c>
    </row>
    <row r="88" spans="1:20" ht="38.25">
      <c r="A88" s="18" t="s">
        <v>126</v>
      </c>
      <c r="B88" s="19" t="s">
        <v>7</v>
      </c>
      <c r="C88" s="20" t="s">
        <v>127</v>
      </c>
      <c r="D88" s="9" t="s">
        <v>10</v>
      </c>
      <c r="E88" s="15" t="s">
        <v>132</v>
      </c>
      <c r="H88" s="39"/>
      <c r="I88" s="40"/>
      <c r="J88" s="41"/>
      <c r="K88" s="2"/>
      <c r="L88" s="41"/>
      <c r="M88" s="2"/>
      <c r="N88" s="41"/>
      <c r="O88" s="40">
        <v>118980</v>
      </c>
      <c r="P88" s="17">
        <v>118980</v>
      </c>
      <c r="Q88" s="49">
        <v>118906.61</v>
      </c>
      <c r="R88" s="6">
        <f t="shared" si="7"/>
        <v>0</v>
      </c>
      <c r="S88" s="56">
        <f>O88</f>
        <v>118980</v>
      </c>
      <c r="T88" s="57" t="str">
        <f t="shared" si="6"/>
        <v>SI</v>
      </c>
    </row>
    <row r="89" spans="1:20" ht="25.5">
      <c r="A89" s="18" t="s">
        <v>128</v>
      </c>
      <c r="B89" s="19" t="s">
        <v>7</v>
      </c>
      <c r="C89" s="20" t="s">
        <v>129</v>
      </c>
      <c r="D89" s="9" t="s">
        <v>12</v>
      </c>
      <c r="E89" s="15" t="s">
        <v>181</v>
      </c>
      <c r="H89" s="39"/>
      <c r="I89" s="40"/>
      <c r="J89" s="41"/>
      <c r="K89" s="2"/>
      <c r="L89" s="41"/>
      <c r="M89" s="2"/>
      <c r="N89" s="41"/>
      <c r="O89" s="40">
        <v>119000</v>
      </c>
      <c r="P89" s="17">
        <v>119000</v>
      </c>
      <c r="Q89" s="49">
        <v>97488.63</v>
      </c>
      <c r="R89" s="6">
        <f t="shared" si="7"/>
        <v>0</v>
      </c>
      <c r="S89" s="56">
        <f>O89</f>
        <v>119000</v>
      </c>
      <c r="T89" s="57" t="str">
        <f t="shared" si="6"/>
        <v>SI</v>
      </c>
    </row>
    <row r="90" ht="12.75">
      <c r="Q90" s="49"/>
    </row>
    <row r="92" spans="1:19" ht="12.75">
      <c r="A92" s="59"/>
      <c r="B92" s="60"/>
      <c r="C92" s="58" t="s">
        <v>183</v>
      </c>
      <c r="D92" s="59"/>
      <c r="E92" s="59"/>
      <c r="F92" s="61"/>
      <c r="G92" s="62"/>
      <c r="H92" s="62"/>
      <c r="I92" s="62"/>
      <c r="J92" s="62"/>
      <c r="K92" s="62"/>
      <c r="L92" s="62"/>
      <c r="M92" s="62"/>
      <c r="N92" s="62"/>
      <c r="O92" s="62"/>
      <c r="P92" s="64">
        <f>SUM(P2:P91)</f>
        <v>23739513.535690114</v>
      </c>
      <c r="Q92" s="64">
        <f>SUM(Q2:Q91)</f>
        <v>21079587.799999993</v>
      </c>
      <c r="S92" s="66">
        <f>SUM(S2:S91)</f>
        <v>23739513.535690114</v>
      </c>
    </row>
  </sheetData>
  <autoFilter ref="E1:E89"/>
  <conditionalFormatting sqref="P49:Q60 P77:Q89 P3:Q21 P23:Q39 R15:T15 Q90">
    <cfRule type="cellIs" priority="1" dxfId="0" operator="equal" stopIfTrue="1">
      <formula>0</formula>
    </cfRule>
  </conditionalFormatting>
  <printOptions gridLines="1" horizontalCentered="1"/>
  <pageMargins left="0.2" right="0.2" top="0.98" bottom="0.5118110236220472" header="0.62" footer="0.2755905511811024"/>
  <pageSetup horizontalDpi="300" verticalDpi="300" orientation="landscape" pageOrder="overThenDown" paperSize="9" scale="70" r:id="rId1"/>
  <headerFooter alignWithMargins="0">
    <oddHeader>&amp;C&amp;12L. 341/1995 PROGRAMMA 1998-2001</oddHeader>
    <oddFooter>&amp;LRegione Emilia-Romagna
Direzione Generale Ambiente e Difesa del Suolo e della Costa&amp;Cpag.&amp;P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Regione Emilia-Romagna</cp:lastModifiedBy>
  <cp:lastPrinted>2005-07-20T12:33:32Z</cp:lastPrinted>
  <dcterms:created xsi:type="dcterms:W3CDTF">2005-07-19T14:39:28Z</dcterms:created>
  <dcterms:modified xsi:type="dcterms:W3CDTF">2011-07-19T10:43:37Z</dcterms:modified>
  <cp:category/>
  <cp:version/>
  <cp:contentType/>
  <cp:contentStatus/>
</cp:coreProperties>
</file>