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95" windowHeight="8100" activeTab="0"/>
  </bookViews>
  <sheets>
    <sheet name="849" sheetId="1" r:id="rId1"/>
  </sheets>
  <definedNames>
    <definedName name="_FiltroDatabase" localSheetId="0" hidden="1">'849'!$C$1:$I$1</definedName>
    <definedName name="_xlnm.Print_Titles" localSheetId="0">'849'!$1:$1</definedName>
  </definedNames>
  <calcPr fullCalcOnLoad="1"/>
</workbook>
</file>

<file path=xl/sharedStrings.xml><?xml version="1.0" encoding="utf-8"?>
<sst xmlns="http://schemas.openxmlformats.org/spreadsheetml/2006/main" count="58" uniqueCount="33">
  <si>
    <t>TITOLO</t>
  </si>
  <si>
    <t>CODICE</t>
  </si>
  <si>
    <t>IMPORTO FINANZIAMENTO</t>
  </si>
  <si>
    <t>PROV.</t>
  </si>
  <si>
    <t>2D1B001</t>
  </si>
  <si>
    <t>000</t>
  </si>
  <si>
    <t>FE</t>
  </si>
  <si>
    <t>2D1B002</t>
  </si>
  <si>
    <t>2D1B003</t>
  </si>
  <si>
    <t>2D1B004</t>
  </si>
  <si>
    <t>2D1B005</t>
  </si>
  <si>
    <t>IMPORTO FINANZIAMENTO Euro</t>
  </si>
  <si>
    <t>COMACCHIO - Lavori di adeguamento delle difese del comprensorio di Valle Molino contro l'ingressione marina</t>
  </si>
  <si>
    <t>2D1B006</t>
  </si>
  <si>
    <t>LOTTO</t>
  </si>
  <si>
    <t>SOGGETTO ATTUATORE</t>
  </si>
  <si>
    <t>IMPORTO FINANZIAMENTO EURO</t>
  </si>
  <si>
    <t>Costituzione di una duna artificiale in sabbia in località Bocche del Bianco in Comune di Comacchio</t>
  </si>
  <si>
    <t xml:space="preserve">Sistemazione idraulica Po di Volano nel tratto Fiscaglia-Foce - 2° stralcio </t>
  </si>
  <si>
    <t>IMPORTO FINANZIAMENTO Del. C. 1551/87</t>
  </si>
  <si>
    <t>IMPORTO FINANZIAMENTO Euro Del. C. 1551/87</t>
  </si>
  <si>
    <t>REGIONE EMILIA-ROMAGNA SERVIZIO DIFESA DEL SUOLO. Sistemazione idraulica del Po di Volano nel tratto Fiscaglia-Foce</t>
  </si>
  <si>
    <t>REGIONE EMILIA-ROMAGNA SERVIZIO DIFESA DEL SUOLO. Completamento degli interventi di difesa dal mare nel settore Volano-Reno.</t>
  </si>
  <si>
    <t>REGIONE EMILIA-ROMAGNA SERVIZIO DIFESA DEL SUOLO. Completamento degli interventi di difesa dal mare nel settore Po di Goro - Volano.</t>
  </si>
  <si>
    <t>Adeguamento delle difese del comprensorio di Valle Molino contro l'ingressione marina</t>
  </si>
  <si>
    <t>Sistemazione idraulica Po di Volano nel tratto Fiscaglia-Foce - 1° stralcio</t>
  </si>
  <si>
    <t>Adeguamento delle difese del comprensorio di Valle Molino contro l'ingressione marina
Complessivi 1.755.953,46</t>
  </si>
  <si>
    <t>Proseguimento della diafram-matura della banchina Sud-Ovest del Porto di Goro (bacino Pioppa) Interventi per l'eliminazione delle infrastrutture attraverso le difese a mare. Diaframmatura dell'argine Sud-Ovest del Porto di Goro - Sovralzo scogliera frangiflutti del porto di Gorino
+ € 11.236,11 dell'ERSA</t>
  </si>
  <si>
    <t>IMPORTO FINANZIAMENTO ORIGINALE IN LIRE</t>
  </si>
  <si>
    <t>IMPORTO FINANZIAMENTO ORIGINALE IN EURO</t>
  </si>
  <si>
    <t>IMPORTO MODIFICATO SI/NO</t>
  </si>
  <si>
    <t>Servizio Tecnico Bacino Po di Volano e della Costa</t>
  </si>
  <si>
    <t>Totale importo finanziamento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</si>
</sst>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0.00000"/>
    <numFmt numFmtId="181" formatCode="0.0000"/>
    <numFmt numFmtId="182" formatCode="_-* #,##0.0_-;\-* #,##0.0_-;_-* &quot;-&quot;_-;_-@_-"/>
    <numFmt numFmtId="183" formatCode="_-[$€]\ * #,##0.00_-;\-[$€]\ * #,##0.00_-;_-[$€]\ * &quot;-&quot;??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10"/>
      <name val="Times New Roman"/>
      <family val="1"/>
    </font>
    <font>
      <b/>
      <sz val="10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horizontal="justify" vertical="top" wrapText="1"/>
    </xf>
    <xf numFmtId="4" fontId="0" fillId="0" borderId="0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NumberFormat="1" applyFill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" fontId="13" fillId="0" borderId="0" xfId="0" applyNumberFormat="1" applyFont="1" applyAlignment="1">
      <alignment vertical="top"/>
    </xf>
    <xf numFmtId="3" fontId="7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justify" vertical="top" wrapText="1"/>
    </xf>
    <xf numFmtId="0" fontId="0" fillId="2" borderId="0" xfId="0" applyFont="1" applyFill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vertical="top"/>
    </xf>
    <xf numFmtId="4" fontId="9" fillId="2" borderId="0" xfId="0" applyNumberFormat="1" applyFont="1" applyFill="1" applyBorder="1" applyAlignment="1">
      <alignment vertical="top"/>
    </xf>
    <xf numFmtId="4" fontId="13" fillId="2" borderId="0" xfId="0" applyNumberFormat="1" applyFont="1" applyFill="1" applyAlignment="1">
      <alignment vertical="top"/>
    </xf>
    <xf numFmtId="0" fontId="0" fillId="2" borderId="0" xfId="0" applyFont="1" applyFill="1" applyBorder="1" applyAlignment="1">
      <alignment horizontal="center" vertical="top"/>
    </xf>
    <xf numFmtId="49" fontId="0" fillId="2" borderId="0" xfId="0" applyNumberFormat="1" applyFont="1" applyFill="1" applyBorder="1" applyAlignment="1">
      <alignment horizontal="center" vertical="top"/>
    </xf>
    <xf numFmtId="4" fontId="0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Border="1" applyAlignment="1">
      <alignment vertical="top"/>
    </xf>
    <xf numFmtId="3" fontId="7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83" fontId="14" fillId="0" borderId="0" xfId="15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3" fontId="6" fillId="0" borderId="0" xfId="0" applyNumberFormat="1" applyFont="1" applyAlignment="1">
      <alignment vertical="top" wrapText="1"/>
    </xf>
    <xf numFmtId="0" fontId="18" fillId="0" borderId="0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3" fontId="6" fillId="0" borderId="4" xfId="0" applyNumberFormat="1" applyFont="1" applyBorder="1" applyAlignment="1">
      <alignment vertical="top"/>
    </xf>
    <xf numFmtId="4" fontId="0" fillId="0" borderId="4" xfId="0" applyNumberFormat="1" applyFont="1" applyBorder="1" applyAlignment="1">
      <alignment vertical="top"/>
    </xf>
    <xf numFmtId="4" fontId="1" fillId="0" borderId="4" xfId="0" applyNumberFormat="1" applyFont="1" applyBorder="1" applyAlignment="1">
      <alignment vertical="top"/>
    </xf>
    <xf numFmtId="4" fontId="19" fillId="0" borderId="4" xfId="0" applyNumberFormat="1" applyFont="1" applyBorder="1" applyAlignment="1">
      <alignment vertical="top"/>
    </xf>
    <xf numFmtId="3" fontId="6" fillId="2" borderId="0" xfId="0" applyNumberFormat="1" applyFont="1" applyFill="1" applyAlignment="1">
      <alignment vertical="top" wrapText="1"/>
    </xf>
    <xf numFmtId="183" fontId="14" fillId="2" borderId="0" xfId="15" applyFont="1" applyFill="1" applyAlignment="1">
      <alignment vertical="top" wrapText="1"/>
    </xf>
    <xf numFmtId="0" fontId="14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top"/>
    </xf>
    <xf numFmtId="183" fontId="14" fillId="0" borderId="0" xfId="15" applyFont="1" applyFill="1" applyAlignment="1">
      <alignment vertical="top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5" zoomScaleNormal="85" workbookViewId="0" topLeftCell="A1">
      <pane xSplit="3" ySplit="1" topLeftCell="L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14" sqref="L14"/>
    </sheetView>
  </sheetViews>
  <sheetFormatPr defaultColWidth="9.140625" defaultRowHeight="12.75" outlineLevelRow="1" outlineLevelCol="1"/>
  <cols>
    <col min="1" max="1" width="9.8515625" style="3" customWidth="1"/>
    <col min="2" max="2" width="5.57421875" style="4" bestFit="1" customWidth="1"/>
    <col min="3" max="3" width="54.00390625" style="2" customWidth="1"/>
    <col min="4" max="4" width="5.421875" style="1" customWidth="1"/>
    <col min="5" max="5" width="13.7109375" style="1" bestFit="1" customWidth="1"/>
    <col min="6" max="7" width="13.7109375" style="1" hidden="1" customWidth="1" outlineLevel="1"/>
    <col min="8" max="8" width="14.8515625" style="7" hidden="1" customWidth="1" outlineLevel="1"/>
    <col min="9" max="9" width="14.8515625" style="11" hidden="1" customWidth="1" outlineLevel="1"/>
    <col min="10" max="10" width="18.7109375" style="21" customWidth="1" collapsed="1"/>
    <col min="11" max="11" width="12.8515625" style="0" hidden="1" customWidth="1" outlineLevel="1"/>
    <col min="12" max="12" width="15.28125" style="0" hidden="1" customWidth="1" outlineLevel="1"/>
    <col min="13" max="13" width="11.8515625" style="0" hidden="1" customWidth="1" outlineLevel="1"/>
    <col min="14" max="14" width="9.140625" style="5" customWidth="1" collapsed="1"/>
    <col min="15" max="16384" width="9.140625" style="5" customWidth="1"/>
  </cols>
  <sheetData>
    <row r="1" spans="1:13" s="6" customFormat="1" ht="36">
      <c r="A1" s="12" t="s">
        <v>1</v>
      </c>
      <c r="B1" s="13" t="s">
        <v>14</v>
      </c>
      <c r="C1" s="14" t="s">
        <v>0</v>
      </c>
      <c r="D1" s="15" t="s">
        <v>3</v>
      </c>
      <c r="E1" s="15" t="s">
        <v>15</v>
      </c>
      <c r="F1" s="23" t="s">
        <v>19</v>
      </c>
      <c r="G1" s="24" t="s">
        <v>20</v>
      </c>
      <c r="H1" s="23" t="s">
        <v>2</v>
      </c>
      <c r="I1" s="24" t="s">
        <v>11</v>
      </c>
      <c r="J1" s="20" t="s">
        <v>16</v>
      </c>
      <c r="K1" s="41" t="s">
        <v>28</v>
      </c>
      <c r="L1" s="42" t="s">
        <v>29</v>
      </c>
      <c r="M1" s="43" t="s">
        <v>30</v>
      </c>
    </row>
    <row r="2" spans="1:13" ht="63.75" hidden="1" outlineLevel="1">
      <c r="A2" s="33"/>
      <c r="B2" s="34"/>
      <c r="C2" s="27" t="s">
        <v>22</v>
      </c>
      <c r="D2" s="28" t="s">
        <v>6</v>
      </c>
      <c r="E2" s="29" t="s">
        <v>31</v>
      </c>
      <c r="F2" s="30">
        <v>4000000000</v>
      </c>
      <c r="G2" s="31">
        <v>2065827.596357946</v>
      </c>
      <c r="H2" s="30"/>
      <c r="I2" s="35"/>
      <c r="J2" s="36"/>
      <c r="K2" s="59"/>
      <c r="L2" s="57"/>
      <c r="M2" s="58"/>
    </row>
    <row r="3" spans="1:13" ht="63.75" collapsed="1">
      <c r="A3" s="16" t="s">
        <v>4</v>
      </c>
      <c r="B3" s="17" t="s">
        <v>5</v>
      </c>
      <c r="C3" s="10" t="s">
        <v>26</v>
      </c>
      <c r="D3" s="18" t="s">
        <v>6</v>
      </c>
      <c r="E3" s="8" t="s">
        <v>31</v>
      </c>
      <c r="F3" s="8"/>
      <c r="G3" s="8"/>
      <c r="H3" s="7">
        <v>3400000000</v>
      </c>
      <c r="I3" s="9">
        <v>1755953.4569042542</v>
      </c>
      <c r="J3" s="22"/>
      <c r="K3" s="46"/>
      <c r="L3" s="44"/>
      <c r="M3" s="45"/>
    </row>
    <row r="4" spans="1:13" ht="63.75">
      <c r="A4" s="38" t="s">
        <v>4</v>
      </c>
      <c r="B4" s="39" t="s">
        <v>5</v>
      </c>
      <c r="C4" s="37" t="s">
        <v>24</v>
      </c>
      <c r="D4" s="18" t="s">
        <v>6</v>
      </c>
      <c r="E4" s="8" t="s">
        <v>31</v>
      </c>
      <c r="F4" s="8"/>
      <c r="G4" s="8"/>
      <c r="I4" s="9"/>
      <c r="J4" s="22">
        <v>998163.44</v>
      </c>
      <c r="K4" s="2"/>
      <c r="L4" s="44">
        <f>J4</f>
        <v>998163.44</v>
      </c>
      <c r="M4" s="45" t="str">
        <f aca="true" t="shared" si="0" ref="M4:M11">IF(J4=L4,"NO","SI")</f>
        <v>NO</v>
      </c>
    </row>
    <row r="5" spans="1:13" ht="63.75">
      <c r="A5" s="38" t="s">
        <v>13</v>
      </c>
      <c r="B5" s="39" t="s">
        <v>5</v>
      </c>
      <c r="C5" s="37" t="s">
        <v>12</v>
      </c>
      <c r="D5" s="18" t="s">
        <v>6</v>
      </c>
      <c r="E5" s="8" t="s">
        <v>31</v>
      </c>
      <c r="F5" s="8"/>
      <c r="G5" s="8"/>
      <c r="I5" s="9"/>
      <c r="J5" s="22">
        <v>757790.02</v>
      </c>
      <c r="K5" s="47"/>
      <c r="L5" s="61">
        <f>J5</f>
        <v>757790.02</v>
      </c>
      <c r="M5" s="45" t="str">
        <f t="shared" si="0"/>
        <v>NO</v>
      </c>
    </row>
    <row r="6" spans="1:13" ht="63.75">
      <c r="A6" s="16" t="s">
        <v>7</v>
      </c>
      <c r="B6" s="17" t="s">
        <v>5</v>
      </c>
      <c r="C6" s="10" t="s">
        <v>17</v>
      </c>
      <c r="D6" s="18" t="s">
        <v>6</v>
      </c>
      <c r="E6" s="8" t="s">
        <v>31</v>
      </c>
      <c r="F6" s="8"/>
      <c r="G6" s="8"/>
      <c r="H6" s="7">
        <v>600000000</v>
      </c>
      <c r="I6" s="9">
        <v>309874.14</v>
      </c>
      <c r="J6" s="22">
        <v>309874.1394536919</v>
      </c>
      <c r="K6" s="46">
        <f aca="true" t="shared" si="1" ref="K6:K11">H6</f>
        <v>600000000</v>
      </c>
      <c r="L6" s="44">
        <f aca="true" t="shared" si="2" ref="L6:L11">K6/1936.27</f>
        <v>309874.1394536919</v>
      </c>
      <c r="M6" s="45" t="str">
        <f t="shared" si="0"/>
        <v>NO</v>
      </c>
    </row>
    <row r="7" spans="1:13" ht="63.75" hidden="1" outlineLevel="1">
      <c r="A7" s="25"/>
      <c r="B7" s="26"/>
      <c r="C7" s="27" t="s">
        <v>21</v>
      </c>
      <c r="D7" s="28" t="s">
        <v>6</v>
      </c>
      <c r="E7" s="29" t="s">
        <v>31</v>
      </c>
      <c r="F7" s="30">
        <v>5000000000</v>
      </c>
      <c r="G7" s="31">
        <f>F7/1936.27</f>
        <v>2582284.4954474326</v>
      </c>
      <c r="H7" s="30"/>
      <c r="I7" s="31"/>
      <c r="J7" s="32"/>
      <c r="K7" s="56"/>
      <c r="L7" s="57"/>
      <c r="M7" s="58"/>
    </row>
    <row r="8" spans="1:13" ht="63.75" collapsed="1">
      <c r="A8" s="16" t="s">
        <v>8</v>
      </c>
      <c r="B8" s="17" t="s">
        <v>5</v>
      </c>
      <c r="C8" s="10" t="s">
        <v>25</v>
      </c>
      <c r="D8" s="18" t="s">
        <v>6</v>
      </c>
      <c r="E8" s="8" t="s">
        <v>31</v>
      </c>
      <c r="F8" s="8"/>
      <c r="G8" s="8"/>
      <c r="H8" s="7">
        <v>5000000000</v>
      </c>
      <c r="I8" s="9">
        <f>H8/1936.27</f>
        <v>2582284.4954474326</v>
      </c>
      <c r="J8" s="22">
        <v>2582284.4954474326</v>
      </c>
      <c r="K8" s="46">
        <f t="shared" si="1"/>
        <v>5000000000</v>
      </c>
      <c r="L8" s="44">
        <f t="shared" si="2"/>
        <v>2582284.4954474326</v>
      </c>
      <c r="M8" s="45" t="str">
        <f t="shared" si="0"/>
        <v>NO</v>
      </c>
    </row>
    <row r="9" spans="1:13" ht="63.75" hidden="1" outlineLevel="1">
      <c r="A9" s="33"/>
      <c r="B9" s="34"/>
      <c r="C9" s="27" t="s">
        <v>23</v>
      </c>
      <c r="D9" s="28" t="s">
        <v>6</v>
      </c>
      <c r="E9" s="29" t="s">
        <v>31</v>
      </c>
      <c r="F9" s="30">
        <v>4000000000</v>
      </c>
      <c r="G9" s="31">
        <v>2065827.596357946</v>
      </c>
      <c r="H9" s="30"/>
      <c r="I9" s="35"/>
      <c r="J9" s="60">
        <v>0</v>
      </c>
      <c r="K9" s="56"/>
      <c r="L9" s="57"/>
      <c r="M9" s="58"/>
    </row>
    <row r="10" spans="1:13" ht="63.75" collapsed="1">
      <c r="A10" s="16" t="s">
        <v>9</v>
      </c>
      <c r="B10" s="17" t="s">
        <v>5</v>
      </c>
      <c r="C10" s="10" t="s">
        <v>18</v>
      </c>
      <c r="D10" s="18" t="s">
        <v>6</v>
      </c>
      <c r="E10" s="8" t="s">
        <v>31</v>
      </c>
      <c r="F10" s="8"/>
      <c r="G10" s="8"/>
      <c r="H10" s="7">
        <v>2500000000</v>
      </c>
      <c r="I10" s="9">
        <f>H10/1936.27</f>
        <v>1291142.2477237163</v>
      </c>
      <c r="J10" s="22">
        <v>1291142.2477237163</v>
      </c>
      <c r="K10" s="46">
        <f t="shared" si="1"/>
        <v>2500000000</v>
      </c>
      <c r="L10" s="44">
        <f t="shared" si="2"/>
        <v>1291142.2477237163</v>
      </c>
      <c r="M10" s="45" t="str">
        <f t="shared" si="0"/>
        <v>NO</v>
      </c>
    </row>
    <row r="11" spans="1:13" ht="76.5">
      <c r="A11" s="16" t="s">
        <v>10</v>
      </c>
      <c r="B11" s="17" t="s">
        <v>5</v>
      </c>
      <c r="C11" s="19" t="s">
        <v>27</v>
      </c>
      <c r="D11" s="18" t="s">
        <v>6</v>
      </c>
      <c r="E11" s="8" t="s">
        <v>31</v>
      </c>
      <c r="F11" s="8"/>
      <c r="G11" s="8"/>
      <c r="H11" s="7">
        <v>1048243850</v>
      </c>
      <c r="I11" s="9">
        <f>H11/1936.27</f>
        <v>541372.7682606248</v>
      </c>
      <c r="J11" s="22">
        <v>541372.7682606248</v>
      </c>
      <c r="K11" s="46">
        <f t="shared" si="1"/>
        <v>1048243850</v>
      </c>
      <c r="L11" s="44">
        <f t="shared" si="2"/>
        <v>541372.7682606248</v>
      </c>
      <c r="M11" s="45" t="str">
        <f t="shared" si="0"/>
        <v>NO</v>
      </c>
    </row>
    <row r="12" ht="12.75">
      <c r="J12" s="40"/>
    </row>
    <row r="13" ht="12.75">
      <c r="J13" s="5"/>
    </row>
    <row r="14" spans="1:12" ht="12.75">
      <c r="A14" s="49"/>
      <c r="B14" s="50"/>
      <c r="C14" s="48" t="s">
        <v>32</v>
      </c>
      <c r="D14" s="51"/>
      <c r="E14" s="51"/>
      <c r="F14" s="51"/>
      <c r="G14" s="51"/>
      <c r="H14" s="52"/>
      <c r="I14" s="53"/>
      <c r="J14" s="54">
        <f>SUM(J2:J13)</f>
        <v>6480627.1108854655</v>
      </c>
      <c r="L14" s="55">
        <f>SUM(L2:L13)</f>
        <v>6480627.1108854655</v>
      </c>
    </row>
    <row r="15" ht="12.75">
      <c r="J15" s="5"/>
    </row>
    <row r="16" ht="12.75">
      <c r="J16" s="5"/>
    </row>
    <row r="17" ht="12.75">
      <c r="J17" s="5"/>
    </row>
    <row r="18" ht="12.75">
      <c r="J18" s="5"/>
    </row>
  </sheetData>
  <conditionalFormatting sqref="G7 G9 I10:I11 G2 I3:I8">
    <cfRule type="cellIs" priority="1" dxfId="0" operator="equal" stopIfTrue="1">
      <formula>0</formula>
    </cfRule>
  </conditionalFormatting>
  <printOptions gridLines="1" horizontalCentered="1"/>
  <pageMargins left="0.3937007874015748" right="0.3937007874015748" top="0.94" bottom="0.66" header="0.52" footer="0.45"/>
  <pageSetup orientation="landscape" pageOrder="overThenDown" paperSize="9" scale="70" r:id="rId1"/>
  <headerFooter alignWithMargins="0">
    <oddHeader xml:space="preserve">&amp;C&amp;12LEGGE 849/80 SPECIALE FERRARA 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2009-04-03T13:21:28Z</cp:lastPrinted>
  <dcterms:created xsi:type="dcterms:W3CDTF">2006-03-24T09:10:04Z</dcterms:created>
  <dcterms:modified xsi:type="dcterms:W3CDTF">2011-07-25T10:42:39Z</dcterms:modified>
  <cp:category/>
  <cp:version/>
  <cp:contentType/>
  <cp:contentStatus/>
</cp:coreProperties>
</file>