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270" tabRatio="418" activeTab="0"/>
  </bookViews>
  <sheets>
    <sheet name="183 RENO 2001-2003" sheetId="1" r:id="rId1"/>
  </sheets>
  <definedNames>
    <definedName name="_xlnm.Print_Titles" localSheetId="0">'183 RENO 2001-2003'!$1:$1</definedName>
  </definedNames>
  <calcPr fullCalcOnLoad="1"/>
</workbook>
</file>

<file path=xl/comments1.xml><?xml version="1.0" encoding="utf-8"?>
<comments xmlns="http://schemas.openxmlformats.org/spreadsheetml/2006/main">
  <authors>
    <author>Regione Emilia-Romagna</author>
  </authors>
  <commentList>
    <comment ref="V64" authorId="0">
      <text>
        <r>
          <rPr>
            <b/>
            <sz val="8"/>
            <rFont val="Tahoma"/>
            <family val="2"/>
          </rPr>
          <t>Regione Emilia-Romagna:</t>
        </r>
        <r>
          <rPr>
            <sz val="8"/>
            <rFont val="Tahoma"/>
            <family val="2"/>
          </rPr>
          <t xml:space="preserve">
inserito fra gli interventi  SFPP
</t>
        </r>
      </text>
    </comment>
  </commentList>
</comments>
</file>

<file path=xl/sharedStrings.xml><?xml version="1.0" encoding="utf-8"?>
<sst xmlns="http://schemas.openxmlformats.org/spreadsheetml/2006/main" count="383" uniqueCount="181">
  <si>
    <t>TITOLO</t>
  </si>
  <si>
    <t>CODICE</t>
  </si>
  <si>
    <t>PROV.</t>
  </si>
  <si>
    <t>BO</t>
  </si>
  <si>
    <t>000</t>
  </si>
  <si>
    <t>1E8C003</t>
  </si>
  <si>
    <t>1E8C004</t>
  </si>
  <si>
    <t>SAN BENEDETTO VAL DI SAMBRO - Interventi per la salvaguardia del lago di Castel dell'Alpi</t>
  </si>
  <si>
    <t>Comune di San Benedetto Val di Sambro</t>
  </si>
  <si>
    <t>MONTERENZIO - RIO GRANDE - Riassetto idraulico</t>
  </si>
  <si>
    <t>COMUNI VARI - T. SAMOGGIA - Manutenzione ordinaria delle opere idrauliche, pulizia e risezionamento alvei nel bacino montano</t>
  </si>
  <si>
    <t>2E8C005</t>
  </si>
  <si>
    <t>2E8C007</t>
  </si>
  <si>
    <t>COMUNI VARI - CANALE NAVILE - DIVERSIVO SAVENA ABBANDONATO -  Manutenzione ordinaria biennale delle sponde e arginature</t>
  </si>
  <si>
    <t>2E8C008</t>
  </si>
  <si>
    <t>MALALBERGO - BARICELLA - T. SAVENA ABBANDONATO - Manutenzione ordinaria biennale del Ponte di Via Cavedagnone Massei a Villa Lama</t>
  </si>
  <si>
    <t>2E8C009</t>
  </si>
  <si>
    <t>COMUNI VARI - T. SANTERNO - Manutenzione ordinaria triennale alle opere idrauliche di 2° categoria</t>
  </si>
  <si>
    <t>2E8C010</t>
  </si>
  <si>
    <t>COMUNI VARI - F. RENO - Manutenzione ordinaria in tratti saltuari da Ponte Bastia al mare</t>
  </si>
  <si>
    <t>2E8C011</t>
  </si>
  <si>
    <t>PIANORO - T. SAVENA - Manutenzione ordinaria nel tratto montano</t>
  </si>
  <si>
    <t>2E8C012</t>
  </si>
  <si>
    <t>CUMUGNANO - T. TORBOLA - Riassetto idraulico in loc. Chiesa di Baigno</t>
  </si>
  <si>
    <t>2E8C013</t>
  </si>
  <si>
    <t>Consorzio della Bonifica Renana</t>
  </si>
  <si>
    <t>COMUNI VARI - Adeguamento delle arginature del fiumicello di Dugliolo</t>
  </si>
  <si>
    <t>RAVENNA - SCOLO GATTOLO - Completamento del risezionamento in loc. Mandriole</t>
  </si>
  <si>
    <t>2E8C014</t>
  </si>
  <si>
    <t>2E8C015</t>
  </si>
  <si>
    <t>Consorzio di Bonifica Romagna Centrale</t>
  </si>
  <si>
    <t>Consorzio di Bonifica Reno Palata</t>
  </si>
  <si>
    <t>ANZOLA EMILIA - T. LAVINO - Adeguamento chiavica emissaria</t>
  </si>
  <si>
    <t>2E8C016</t>
  </si>
  <si>
    <t>GAGGIO MONTANO - Consolidamento movimento franoso in loc. Maranina</t>
  </si>
  <si>
    <t>1E8C001</t>
  </si>
  <si>
    <t>VERGATO - Consolidamento movimento franoso in loc. Ranzone Carboncina</t>
  </si>
  <si>
    <t>1E8C002</t>
  </si>
  <si>
    <t>GUIGLIA - T.GHIAIA - Sistemazione in sponda sinistra tra l'abitato di Monte Orsello e loc. Casa Marchino</t>
  </si>
  <si>
    <t>2E8C002</t>
  </si>
  <si>
    <t>MO</t>
  </si>
  <si>
    <t>BORGO TOSSIGNANO - T. SANTERNO - Manutenzione della briglia di Casale</t>
  </si>
  <si>
    <t>2E8C003</t>
  </si>
  <si>
    <t>MONTEVEGLIO - Sistemazione idrogeologica in località San Teodoro Capoluogo</t>
  </si>
  <si>
    <t>1E8C005</t>
  </si>
  <si>
    <t>GAGGIO MONTANO  - Lavori e indagini nell'area di frana di Cà di Golli in località Rocca Pitigliana</t>
  </si>
  <si>
    <t>1E8C006</t>
  </si>
  <si>
    <t>FONTANELICE - Lavori e indagini delle pareti di roccia interne e adiacenti agli abitati di Fontanelice e Villa S. Giovanni</t>
  </si>
  <si>
    <t>1E8C007</t>
  </si>
  <si>
    <t>SALA BOLOGNESE - T.LAVINO - Manutenzione e ripristino sezioni di deflusso dal ponte BO-VR al pil.26</t>
  </si>
  <si>
    <t>2E8C018</t>
  </si>
  <si>
    <t>2E8C019</t>
  </si>
  <si>
    <t>2E8C020</t>
  </si>
  <si>
    <t>2E8C021</t>
  </si>
  <si>
    <t>2E8C022</t>
  </si>
  <si>
    <t>2E8C024</t>
  </si>
  <si>
    <t>2E8C025</t>
  </si>
  <si>
    <t>2E8C026</t>
  </si>
  <si>
    <t>2E8C027</t>
  </si>
  <si>
    <t>2E8C028</t>
  </si>
  <si>
    <t>2E8C029</t>
  </si>
  <si>
    <t>2E8C030</t>
  </si>
  <si>
    <t>2E8C031</t>
  </si>
  <si>
    <t>2E8C032</t>
  </si>
  <si>
    <t>POGGIO RENATICO - F.RENO - Ripresa franamenti golenali in località Casette di Reno, sponda sinistra fra i pil. 80-84</t>
  </si>
  <si>
    <t>COMUNI VARI - F. RENO - Manutenzione alveo e bonifica arginature in dx. e sx. idraulica tra i pil.62 (Dosso) e 110 (Argenta) 2° lotto</t>
  </si>
  <si>
    <t>COMUNI VARI - CAVO NAPOLEONICO - Interventi di manutenzione al canale scolmatore di Reno</t>
  </si>
  <si>
    <t>RAVENNA - FIUME RENO - Manutenzione alla traversa mobile a Volta Scirocco - II^ stralcio</t>
  </si>
  <si>
    <t>COMUNI VARI - T. SENIO - Manutenzione in tratti saltuari delle opere idrauliche di II^ categoria mediante svaso e difese spondali</t>
  </si>
  <si>
    <t>RA</t>
  </si>
  <si>
    <t>COMUNI VARI - T. SENIO - Manutenzioni in tratti saltuari delle opere idrauliche di II^ categoria mediante sfalcio e taglio di vegetazione</t>
  </si>
  <si>
    <t>GALLIERA - Risezionamento scolo Galliera e potenziamento idrovora Madonna</t>
  </si>
  <si>
    <t>PORRETTA TERME - RIO RAMPAIO - Manutenzione alle opere idrauliche</t>
  </si>
  <si>
    <t>CALDERARA DI RENO - CANALE CANNOCCHIA SUPERIORE - Installazione opere elettromeccaniche ed apparecchiature di telerilevamento</t>
  </si>
  <si>
    <t>RAVENNA - Manutenzione scolo Busona e ripristino difese arginali loc. Macarbò</t>
  </si>
  <si>
    <t>BO RA</t>
  </si>
  <si>
    <t>2E7C027 (ex 2E8C006)</t>
  </si>
  <si>
    <t>LOTTO</t>
  </si>
  <si>
    <t>SOGGETTO ATTUATORE</t>
  </si>
  <si>
    <t>IMPORTO FINANZIAMENTO EURO</t>
  </si>
  <si>
    <t>Servizio Tecnico Bacino Reno</t>
  </si>
  <si>
    <t>Servizio Tecnico Bacino Panaro e destra Secchia</t>
  </si>
  <si>
    <t>IMPORTO FINANZIAMENTO Euro Del. G. 1483/02</t>
  </si>
  <si>
    <t>IMPORTO FINANZIAMENTO Euro Del. G. 2408/02</t>
  </si>
  <si>
    <t>BO FE</t>
  </si>
  <si>
    <t>METRI CUBI DA ESTRARRE Del. G. 2408/02</t>
  </si>
  <si>
    <t xml:space="preserve">BUDRIO - T. IDICE - Sistemazione idraulica mediante escavazione e movimentazione di materiale terroso a monte di Vigoroso </t>
  </si>
  <si>
    <t>IMPORTO FINANZIAMENTO Euro Del. G. 857/04</t>
  </si>
  <si>
    <t>Comune di Fontanelice</t>
  </si>
  <si>
    <t>BOLOGNA - CASTEL MAGGIORE - CANALE NAVILE - Manutenzione, pulizia alveo e ripresa frane in tratti vari da Corticella al Centergross</t>
  </si>
  <si>
    <t>Consorzio Bonifica Canale Emiliano Romagnolo</t>
  </si>
  <si>
    <t>Comunità Montana Alta e Media Valle del Reno</t>
  </si>
  <si>
    <t>Comunità Montana Cinque Valli Bolognesi</t>
  </si>
  <si>
    <t>Consorzio di Bonifica Renana</t>
  </si>
  <si>
    <t>ANNUALITA' 2001</t>
  </si>
  <si>
    <t>ANNUALITA' 2002</t>
  </si>
  <si>
    <t>COMUNI VARI - F. RENO - Manutenzione ordinaria pluriennale sfalci e pulizia vegetazione sugli argini da Bologna a Bagno di Piano</t>
  </si>
  <si>
    <t xml:space="preserve">METRI CUBI DA ESTRARRE </t>
  </si>
  <si>
    <t>ANNUALITA' 2003</t>
  </si>
  <si>
    <t>Comunità Montana Valle del Samoggia</t>
  </si>
  <si>
    <t>FE</t>
  </si>
  <si>
    <t>LUGO - SANT'AGATA BOLOGNESE - T.SANTERNO - Adeguamento delle sezioni di deflusso nel tratto con arginature di II^ categoria - 1° lotto
+ € 258.228,45 L. 183/89 annualità 1998
+ € 200.000,00 Prot. Civile</t>
  </si>
  <si>
    <t>SALA BOLOGNESE - CASTEL D'ARGILE - SAN GIOVANNI IN PERSICETO - Opere per la realizzazione della cassa di espansione per la laminazione delle piene del Torrente Samoggia e del Fiume Reno - 2° lotto
+ € 5.681.025,89 L. 183/89 annualità 2000</t>
  </si>
  <si>
    <t>IMOLA - T. SILLARO - Adeguamento delle sezioni di deflusso nel tratto con arginature di seconda categoria - 2° lotto
+ € 1.368.610,78 L.265/95</t>
  </si>
  <si>
    <t>COMUNI VARI - F. RENO - Manutenzione ordinaria alveo e bonifica arginature in dx. e sx idraulica tra i pil. 62 (Dosso) e 110 (Argenta) - 1° lotto
+ € 516.456,90 L.183/89 annualità 2000</t>
  </si>
  <si>
    <t>LUGO - BAGNACAVALLO - COTIGNOLA - T. SENIO - Manutenzioni in tratti saltuari delle opere idrauliche di II^ categoria mediante svaso e difese spondali</t>
  </si>
  <si>
    <t>LUGO - BAGNACAVALLO - COTIGNOLA - ALFONSINE - T. SENIO - Manutenzione delle opere idrauliche di II^ categoria mediante sfalcio delle scarpate arginali</t>
  </si>
  <si>
    <t>IMPORTO FINANZIAMENTO Euro Del. G. 1108/05</t>
  </si>
  <si>
    <t>001</t>
  </si>
  <si>
    <t>002</t>
  </si>
  <si>
    <t>003</t>
  </si>
  <si>
    <t>004</t>
  </si>
  <si>
    <t>005</t>
  </si>
  <si>
    <t>006</t>
  </si>
  <si>
    <t>COMUNI VARI - Manutenzione di carattere elettrico agli impianti idraulici del bacino del Reno</t>
  </si>
  <si>
    <t>COMUNI VARI - Manutenzione di carattere meccanico agli impianti del bacino del Reno</t>
  </si>
  <si>
    <t>COMU I VARI  - NAVILE - SAVENA ABBANDONATO - Manutenzione delle sponde e arginature del canale Navile da Via Gagarin a Corticella, del Diversivo e del Savena Abbandonato in varie località a monte di Capo Argine</t>
  </si>
  <si>
    <t>COMUNI VARI - SAVENA ABBANDONATO - Manutenzione delle sponde e delle arginature da Capo d'Argine a Portoni</t>
  </si>
  <si>
    <t>COMU I VARI  - T.IDICE - T. QUADERNA - Manutenzione ordinaria dell'Idice dal ponte del Dritto allo sbocco in Reno e del Quaderna dal ponte di Via Conserva allo sbocco in Idice</t>
  </si>
  <si>
    <t>COMUNI VARI - F.RENO - T.LAVINO - T. GHIRONDA - T. SAMOGGIA - Lavori di diserbo e decespugliamento</t>
  </si>
  <si>
    <t>COMUNI VARI - Manutenzione ordinaria delle arginature e degli alvei dei corsi d'acqua principali del bacino del Reno mediante sfalcio dei corpi arginali e controllo della vegetazione nelle golene e nelle sponde del canale di magra (complessivi € 410.000,00)</t>
  </si>
  <si>
    <r>
      <t>2M1C019</t>
    </r>
    <r>
      <rPr>
        <sz val="10"/>
        <color indexed="17"/>
        <rFont val="Arial"/>
        <family val="2"/>
      </rPr>
      <t xml:space="preserve"> (ex 2E8C001)  </t>
    </r>
  </si>
  <si>
    <t>IMPORTO FINANZIAMENTO Euro Del. G. 1467/05</t>
  </si>
  <si>
    <t>COMUNI VARI - SAVENA ABBANDONATO - Manutenzione delle sponde e delle arginature da Capo d'Argine a Villa Lama</t>
  </si>
  <si>
    <t>ANNUALITA' 2003 - 2^ TRASFERIMENTO</t>
  </si>
  <si>
    <r>
      <t xml:space="preserve">2E7C006 </t>
    </r>
    <r>
      <rPr>
        <sz val="10"/>
        <color indexed="17"/>
        <rFont val="Arial"/>
        <family val="2"/>
      </rPr>
      <t>(ex 2E8C033)</t>
    </r>
  </si>
  <si>
    <t>Attivitò propedeutiche alla realizzazione delle casse di espansione prevista dai piani stralcio</t>
  </si>
  <si>
    <t>COMUNI VARI - Manutenzione dei versanti</t>
  </si>
  <si>
    <t>2E8C036</t>
  </si>
  <si>
    <t>2E8C037</t>
  </si>
  <si>
    <t>2E8C038</t>
  </si>
  <si>
    <t>2E8C039</t>
  </si>
  <si>
    <t>BO RA FE</t>
  </si>
  <si>
    <t>Consorzio Bonifica Romagna Occidentale</t>
  </si>
  <si>
    <t xml:space="preserve">MARZABOTTO - FIUME RENO - Sistemazione mediante escavazione di materiale litoide in loc. Sperticano </t>
  </si>
  <si>
    <t>METRI CUBI DA ESTRARRE Del. G. 1467/05</t>
  </si>
  <si>
    <r>
      <t xml:space="preserve">2O2C006 </t>
    </r>
    <r>
      <rPr>
        <sz val="10"/>
        <color indexed="17"/>
        <rFont val="Arial"/>
        <family val="2"/>
      </rPr>
      <t>(ex 2E8C023)</t>
    </r>
  </si>
  <si>
    <r>
      <t>2E7C031</t>
    </r>
    <r>
      <rPr>
        <sz val="10"/>
        <color indexed="17"/>
        <rFont val="Arial"/>
        <family val="2"/>
      </rPr>
      <t xml:space="preserve"> (ex 2E8C004)</t>
    </r>
  </si>
  <si>
    <t>IMPORTO FINANZIAMENTO Euro Del. G. 639/06</t>
  </si>
  <si>
    <t>COMUNI VARI - Manutenzione ordinaria corsi d'acqua Complessivi € 639.553,00</t>
  </si>
  <si>
    <t>COMUNI VARI - Manutenzione T. Samoggia dalla via Emilia alla confluenza Reno, T. Lavino dalla via Emilia alla confluenza Samoggia, T. Ghironda da via Di Mezzo alla foce Sx Reno dal pil.0 alla SP n. 3.</t>
  </si>
  <si>
    <t xml:space="preserve">COMUNI VARI - Manutenzione ordinaria corsi d'acqua </t>
  </si>
  <si>
    <t>COMUNI VARI - Manutenzione T. Idice dal ponte del Dritto allo sbocco in Reno e T. Quaderna dal ponte di Via Conserva allo sbocco in Idice.</t>
  </si>
  <si>
    <t xml:space="preserve">BO </t>
  </si>
  <si>
    <t>2E8C040</t>
  </si>
  <si>
    <t>SAN GIOVANNI IN PERSICETO - T. SAMOGGIA - Realizzazione della cassa di espansione per la laminazione delle piene in loc. Le Budrie - Integrazione al finanziamento per la realizzazione di manufatti di regolazione.</t>
  </si>
  <si>
    <t>2E8C041</t>
  </si>
  <si>
    <t>COMUNI VARI - Mautenzione ordinaria corso d'acqua</t>
  </si>
  <si>
    <t>2O2C006</t>
  </si>
  <si>
    <t>BENTIVOGLIO - CANALE NAVILE - Completamento cassa di espansione
complessivi € 814.640,00</t>
  </si>
  <si>
    <t>007</t>
  </si>
  <si>
    <t>COMUNI VARI - Manutenzione opere idrauliche del bacino del Torrente Samoggia</t>
  </si>
  <si>
    <t>COMUNI VARI - Manutenzione delle arginature dall'Opera Reno al ponte della Bastia</t>
  </si>
  <si>
    <t>COMUNI VARI - Manutenzione delle arginature a valle del Ponte della Bastia</t>
  </si>
  <si>
    <t>CASTELMAGGIORE - BENTIVOGLIO - T. NAVILE - Manutenzione arginature da Castelmaggiore a Bentivoglio</t>
  </si>
  <si>
    <t>IMPORTO FINANZIAMENTO Euro Del. G. 1174/06</t>
  </si>
  <si>
    <t xml:space="preserve">CASTEL BOLOGNESE - F. SENIO - Ripristino funzionale della traversa di derivazione in legno e fascinata all'incile del canale dei Molini di Castel Bolognese loc. Biancanigo Tebano
+ € 105.873,66 L.183/89 annualità 1997
+ € 154.937,07 L.183/89 annualità 1998 </t>
  </si>
  <si>
    <t>COMUNI DI BENTIVOGLIO - Realizzazione di cassa  di espansione per la laminazione delle piene del canale Navile - Fornitura e messa in opera apparecchiature elettromeccaniche 
+ € 569,28 L. 61/98</t>
  </si>
  <si>
    <t>IMPORTO FINANZIAMENTO Euro Del. G.323/06</t>
  </si>
  <si>
    <t>COMUNI VARI - F. RENO - Manutenzione alveo e bonifica arginature in dx. e sx. idraulica tra i pil.62 (Dosso) e 110 (Argenta) 2° lotto - 1° stralcio A</t>
  </si>
  <si>
    <t>COMUNI VARI - F. RENO - Manutenzione alveo e bonifica arginature in dx. e sx. idraulica tra i pil.62 (Dosso) e 110 (Argenta) 2° lotto - 2° stralcio B</t>
  </si>
  <si>
    <t>MODIFICA SOGGETTO ATTUATORE</t>
  </si>
  <si>
    <t>Comune di Calderara di Reno</t>
  </si>
  <si>
    <r>
      <t>2E7C011</t>
    </r>
    <r>
      <rPr>
        <sz val="10"/>
        <color indexed="17"/>
        <rFont val="Arial"/>
        <family val="2"/>
      </rPr>
      <t xml:space="preserve"> (ex 2E8C015)</t>
    </r>
  </si>
  <si>
    <t>ANZOLA EMILIA - T. LAVINO - Adeguamento chiavica emissaria Forcelli - 2° Stralcio.
+ €  170.430,78 L.183/89 annualità 1999</t>
  </si>
  <si>
    <t>IMPORTO FINANZIAMENTO Euro Del. G. 33/07</t>
  </si>
  <si>
    <t>V. SFPP</t>
  </si>
  <si>
    <t>ANZOLA DELL'EMILIA - BOLOGNA - T. LAVINO - Completamento dell'intervento di miglioramento del deflusso in corrispondenza del ponte della linea ferroviaria Bo-MI con spostamento a campagna delle arginature a valle dello stesso</t>
  </si>
  <si>
    <t>2E8C034</t>
  </si>
  <si>
    <t>ANZOLA EMILIA - BOLOGNA - CALDERARA - T.LAVINO - Interventi per il miglioramento del deflusso a valle del ponte della Ferrovia Bologna Milano - 4° lotto
+ € 232.922,06 L.183/89 annualità 1999
+ € 206.582,76 L.267/98
+ € 361.519,83 L.61/98 Prot. Civile</t>
  </si>
  <si>
    <r>
      <t>2E8C017</t>
    </r>
    <r>
      <rPr>
        <sz val="10"/>
        <color indexed="17"/>
        <rFont val="Arial"/>
        <family val="2"/>
      </rPr>
      <t xml:space="preserve"> (ex 2E8C004)</t>
    </r>
  </si>
  <si>
    <t>COMUNI DI BENTIVOGLIO - Realizzazione di cassa  di espansione per la laminazione delle piene del canale Navile - Acquisizione dell'area di intervento e l'effettuazione di studi, indagini e rilievi
+ € 1.859.460,57 L. 61/98
+ €     222.846,58 L.183/89 annualità 2000</t>
  </si>
  <si>
    <t>COMUNI DI BENTIVOGLIO - Realizzazione di cassa  di espansione per la laminazione delle piene del canale Navile - realizzazione di opere
+ € 1.032.913,80 L. 267/98
+ €  551.838,77 L.183/89 annualità 2000</t>
  </si>
  <si>
    <r>
      <t>2E6C004</t>
    </r>
    <r>
      <rPr>
        <sz val="10"/>
        <color indexed="17"/>
        <rFont val="Arial"/>
        <family val="2"/>
      </rPr>
      <t xml:space="preserve"> (ex 2E8C035)</t>
    </r>
  </si>
  <si>
    <t>IMPORTO FINANZIAMENTO ORIGINALE IN EURO</t>
  </si>
  <si>
    <t>IMPORTO MODIFICATO SI/NO</t>
  </si>
  <si>
    <t>Totale importo finanziamento</t>
  </si>
  <si>
    <t>IMPORTO FINANZIAMENTO Euro Del. G. 1334/11</t>
  </si>
  <si>
    <t>COMUNI VARI - T. SAMOGGIA - Manutenzione ordinaria delle opere idrauliche, pulizia e risezionamento alvei.</t>
  </si>
  <si>
    <t>METRI CUBI DA ESTRARRE Del. G. 1494/15</t>
  </si>
  <si>
    <t>IMPORTO FINANZIAMENTO Euro Del. G. 510/21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</si>
</sst>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_-* #,##0.0_-;\-* #,##0.0_-;_-* &quot;-&quot;??_-;_-@_-"/>
    <numFmt numFmtId="184" formatCode="_-* #,##0_-;\-* #,##0_-;_-* &quot;-&quot;??_-;_-@_-"/>
    <numFmt numFmtId="185" formatCode="_-[$€-2]\ * #,##0.00_-;\-[$€-2]\ * #,##0.00_-;_-[$€-2]\ * &quot;-&quot;??_-"/>
  </numFmts>
  <fonts count="58">
    <font>
      <sz val="10"/>
      <name val="Arial"/>
      <family val="0"/>
    </font>
    <font>
      <b/>
      <sz val="10"/>
      <name val="Arial"/>
      <family val="0"/>
    </font>
    <font>
      <i/>
      <sz val="10"/>
      <name val="Arial"/>
      <family val="0"/>
    </font>
    <font>
      <b/>
      <i/>
      <sz val="10"/>
      <name val="Arial"/>
      <family val="0"/>
    </font>
    <font>
      <b/>
      <sz val="7"/>
      <color indexed="12"/>
      <name val="Arial"/>
      <family val="2"/>
    </font>
    <font>
      <b/>
      <sz val="7"/>
      <name val="Arial"/>
      <family val="2"/>
    </font>
    <font>
      <b/>
      <sz val="9"/>
      <name val="Arial"/>
      <family val="2"/>
    </font>
    <font>
      <sz val="10"/>
      <color indexed="12"/>
      <name val="Arial"/>
      <family val="2"/>
    </font>
    <font>
      <b/>
      <sz val="10"/>
      <color indexed="17"/>
      <name val="Arial"/>
      <family val="2"/>
    </font>
    <font>
      <b/>
      <sz val="8"/>
      <color indexed="17"/>
      <name val="Arial"/>
      <family val="2"/>
    </font>
    <font>
      <b/>
      <sz val="7"/>
      <color indexed="18"/>
      <name val="Arial"/>
      <family val="2"/>
    </font>
    <font>
      <b/>
      <sz val="7"/>
      <color indexed="16"/>
      <name val="Arial"/>
      <family val="2"/>
    </font>
    <font>
      <sz val="10"/>
      <color indexed="17"/>
      <name val="Arial"/>
      <family val="2"/>
    </font>
    <font>
      <b/>
      <sz val="10"/>
      <color indexed="18"/>
      <name val="Arial"/>
      <family val="2"/>
    </font>
    <font>
      <b/>
      <sz val="10"/>
      <color indexed="16"/>
      <name val="Arial"/>
      <family val="2"/>
    </font>
    <font>
      <b/>
      <sz val="14"/>
      <name val="Arial"/>
      <family val="2"/>
    </font>
    <font>
      <b/>
      <sz val="7"/>
      <color indexed="53"/>
      <name val="Arial"/>
      <family val="2"/>
    </font>
    <font>
      <sz val="10"/>
      <color indexed="53"/>
      <name val="Arial"/>
      <family val="2"/>
    </font>
    <font>
      <b/>
      <sz val="7"/>
      <color indexed="17"/>
      <name val="Arial"/>
      <family val="2"/>
    </font>
    <font>
      <b/>
      <sz val="9"/>
      <color indexed="17"/>
      <name val="Arial"/>
      <family val="2"/>
    </font>
    <font>
      <b/>
      <sz val="10"/>
      <color indexed="61"/>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85" fontId="0"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2">
    <xf numFmtId="0" fontId="0" fillId="0" borderId="0" xfId="0" applyAlignment="1">
      <alignment/>
    </xf>
    <xf numFmtId="4" fontId="7" fillId="0" borderId="0" xfId="0" applyNumberFormat="1" applyFont="1" applyBorder="1" applyAlignment="1">
      <alignment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4" fillId="0" borderId="11"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justify" vertical="top" wrapText="1"/>
    </xf>
    <xf numFmtId="0" fontId="0" fillId="0" borderId="0" xfId="0" applyBorder="1" applyAlignment="1">
      <alignment horizontal="center" vertical="top" wrapText="1"/>
    </xf>
    <xf numFmtId="49" fontId="8" fillId="0" borderId="0" xfId="0" applyNumberFormat="1" applyFont="1" applyBorder="1" applyAlignment="1">
      <alignment horizontal="center" vertical="center" wrapText="1"/>
    </xf>
    <xf numFmtId="0" fontId="5" fillId="0" borderId="0" xfId="0" applyFont="1" applyBorder="1" applyAlignment="1">
      <alignment horizontal="center" vertical="top" wrapText="1"/>
    </xf>
    <xf numFmtId="0" fontId="0" fillId="0" borderId="0" xfId="0" applyFill="1" applyBorder="1" applyAlignment="1">
      <alignment horizontal="center" vertical="top" wrapText="1"/>
    </xf>
    <xf numFmtId="0" fontId="8" fillId="0" borderId="0" xfId="0" applyFont="1" applyFill="1" applyBorder="1" applyAlignment="1">
      <alignment horizontal="center" vertical="top" wrapText="1"/>
    </xf>
    <xf numFmtId="49" fontId="8" fillId="0" borderId="0" xfId="0" applyNumberFormat="1" applyFont="1" applyFill="1" applyBorder="1" applyAlignment="1">
      <alignment horizontal="center" vertical="top" wrapText="1"/>
    </xf>
    <xf numFmtId="0" fontId="0" fillId="0" borderId="0" xfId="0" applyFill="1" applyBorder="1" applyAlignment="1">
      <alignment horizontal="justify" vertical="top" wrapText="1"/>
    </xf>
    <xf numFmtId="49" fontId="12" fillId="0" borderId="0" xfId="0" applyNumberFormat="1" applyFont="1" applyBorder="1" applyAlignment="1">
      <alignment horizontal="center" vertical="top" wrapText="1"/>
    </xf>
    <xf numFmtId="0" fontId="12" fillId="0" borderId="0" xfId="0" applyFont="1" applyBorder="1" applyAlignment="1">
      <alignment horizontal="center" vertical="top" wrapText="1"/>
    </xf>
    <xf numFmtId="4" fontId="13" fillId="0" borderId="0" xfId="0" applyNumberFormat="1" applyFont="1" applyBorder="1" applyAlignment="1">
      <alignment vertical="top" wrapText="1"/>
    </xf>
    <xf numFmtId="0" fontId="0" fillId="0" borderId="0" xfId="0" applyFill="1" applyAlignment="1">
      <alignment/>
    </xf>
    <xf numFmtId="4" fontId="13" fillId="0" borderId="0" xfId="0" applyNumberFormat="1" applyFont="1" applyFill="1" applyBorder="1" applyAlignment="1">
      <alignment vertical="top" wrapText="1"/>
    </xf>
    <xf numFmtId="3" fontId="14" fillId="0" borderId="0" xfId="0" applyNumberFormat="1" applyFont="1" applyFill="1" applyBorder="1" applyAlignment="1">
      <alignment vertical="top"/>
    </xf>
    <xf numFmtId="4" fontId="7" fillId="0" borderId="0" xfId="0" applyNumberFormat="1" applyFont="1" applyFill="1" applyBorder="1" applyAlignment="1">
      <alignment vertical="top" wrapText="1"/>
    </xf>
    <xf numFmtId="0" fontId="15" fillId="0" borderId="0"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7" fillId="0" borderId="0" xfId="0" applyNumberFormat="1" applyFont="1" applyFill="1" applyBorder="1" applyAlignment="1">
      <alignment vertical="top"/>
    </xf>
    <xf numFmtId="0" fontId="8" fillId="33" borderId="0" xfId="0" applyFont="1" applyFill="1" applyBorder="1" applyAlignment="1">
      <alignment horizontal="center" vertical="top" wrapText="1"/>
    </xf>
    <xf numFmtId="49" fontId="8" fillId="33" borderId="0" xfId="0" applyNumberFormat="1" applyFont="1" applyFill="1" applyBorder="1" applyAlignment="1">
      <alignment horizontal="center" vertical="top" wrapText="1"/>
    </xf>
    <xf numFmtId="0" fontId="0" fillId="33" borderId="0" xfId="0" applyFill="1" applyBorder="1" applyAlignment="1">
      <alignment horizontal="justify" vertical="top" wrapText="1"/>
    </xf>
    <xf numFmtId="0" fontId="0" fillId="33" borderId="0" xfId="0" applyFill="1" applyBorder="1" applyAlignment="1">
      <alignment horizontal="center" vertical="top" wrapText="1"/>
    </xf>
    <xf numFmtId="4" fontId="7" fillId="33" borderId="0" xfId="0" applyNumberFormat="1" applyFont="1" applyFill="1" applyBorder="1" applyAlignment="1">
      <alignment vertical="top" wrapText="1"/>
    </xf>
    <xf numFmtId="4" fontId="13" fillId="33" borderId="0" xfId="0" applyNumberFormat="1" applyFont="1" applyFill="1" applyBorder="1" applyAlignment="1">
      <alignment vertical="top" wrapText="1"/>
    </xf>
    <xf numFmtId="0" fontId="0" fillId="33" borderId="0" xfId="0" applyFill="1" applyAlignment="1">
      <alignment/>
    </xf>
    <xf numFmtId="0" fontId="2" fillId="0" borderId="0" xfId="0" applyFont="1" applyBorder="1" applyAlignment="1">
      <alignment horizontal="justify" vertical="top" wrapText="1"/>
    </xf>
    <xf numFmtId="0" fontId="12" fillId="33" borderId="0" xfId="0" applyFont="1" applyFill="1" applyBorder="1" applyAlignment="1">
      <alignment horizontal="center" vertical="top" wrapText="1"/>
    </xf>
    <xf numFmtId="49" fontId="12" fillId="33" borderId="0" xfId="0" applyNumberFormat="1" applyFont="1" applyFill="1" applyBorder="1" applyAlignment="1">
      <alignment horizontal="center" vertical="top" wrapText="1"/>
    </xf>
    <xf numFmtId="0" fontId="2" fillId="33" borderId="0" xfId="0" applyFont="1" applyFill="1" applyBorder="1" applyAlignment="1">
      <alignment horizontal="justify" vertical="top" wrapText="1"/>
    </xf>
    <xf numFmtId="0" fontId="12" fillId="0" borderId="0" xfId="0" applyFont="1" applyFill="1" applyBorder="1" applyAlignment="1">
      <alignment horizontal="center" vertical="top" wrapText="1"/>
    </xf>
    <xf numFmtId="49" fontId="12" fillId="0" borderId="0"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1" fontId="2" fillId="0" borderId="0" xfId="0" applyNumberFormat="1" applyFont="1" applyAlignment="1">
      <alignment horizontal="justify" vertical="top" wrapText="1"/>
    </xf>
    <xf numFmtId="0" fontId="2" fillId="0" borderId="0" xfId="0" applyFont="1" applyAlignment="1">
      <alignment horizontal="justify" vertical="top" wrapText="1"/>
    </xf>
    <xf numFmtId="43" fontId="0" fillId="0" borderId="0" xfId="44" applyFont="1" applyAlignment="1">
      <alignment/>
    </xf>
    <xf numFmtId="4" fontId="13" fillId="33" borderId="0" xfId="0" applyNumberFormat="1" applyFont="1" applyFill="1" applyBorder="1" applyAlignment="1">
      <alignment horizontal="center" vertical="top" wrapText="1"/>
    </xf>
    <xf numFmtId="4" fontId="7" fillId="0" borderId="0" xfId="0" applyNumberFormat="1" applyFont="1" applyFill="1" applyBorder="1" applyAlignment="1">
      <alignment horizontal="center" vertical="top" wrapText="1"/>
    </xf>
    <xf numFmtId="3" fontId="18" fillId="0" borderId="10" xfId="0" applyNumberFormat="1" applyFont="1" applyBorder="1" applyAlignment="1">
      <alignment horizontal="center" vertical="center" wrapText="1"/>
    </xf>
    <xf numFmtId="0" fontId="19" fillId="0" borderId="12" xfId="0" applyFont="1" applyBorder="1" applyAlignment="1">
      <alignment horizontal="center" vertical="center" wrapText="1"/>
    </xf>
    <xf numFmtId="185" fontId="12" fillId="0" borderId="0" xfId="42" applyFont="1" applyAlignment="1">
      <alignment vertical="top" wrapText="1"/>
    </xf>
    <xf numFmtId="0" fontId="12" fillId="0" borderId="0" xfId="0" applyFont="1" applyAlignment="1">
      <alignment horizontal="center" vertical="top" wrapText="1"/>
    </xf>
    <xf numFmtId="0" fontId="0" fillId="0" borderId="13" xfId="0" applyBorder="1" applyAlignment="1">
      <alignment/>
    </xf>
    <xf numFmtId="0" fontId="0" fillId="0" borderId="13" xfId="0" applyBorder="1" applyAlignment="1">
      <alignment horizontal="center"/>
    </xf>
    <xf numFmtId="0" fontId="1" fillId="0" borderId="13" xfId="0" applyFont="1" applyBorder="1" applyAlignment="1">
      <alignment/>
    </xf>
    <xf numFmtId="4" fontId="1" fillId="0" borderId="13" xfId="0" applyNumberFormat="1" applyFont="1" applyFill="1" applyBorder="1" applyAlignment="1">
      <alignment vertical="top" wrapText="1"/>
    </xf>
    <xf numFmtId="0" fontId="0" fillId="0" borderId="13" xfId="0" applyFill="1" applyBorder="1" applyAlignment="1">
      <alignment horizontal="center" vertical="top" wrapText="1"/>
    </xf>
    <xf numFmtId="4" fontId="0" fillId="0" borderId="0" xfId="0" applyNumberFormat="1" applyAlignment="1">
      <alignment/>
    </xf>
    <xf numFmtId="4" fontId="20" fillId="0" borderId="13" xfId="0" applyNumberFormat="1" applyFont="1" applyFill="1" applyBorder="1" applyAlignment="1">
      <alignment vertical="top" wrapText="1"/>
    </xf>
    <xf numFmtId="185" fontId="12" fillId="33" borderId="0" xfId="42" applyFont="1" applyFill="1" applyAlignment="1">
      <alignment vertical="top" wrapText="1"/>
    </xf>
    <xf numFmtId="0" fontId="12" fillId="33" borderId="0" xfId="0" applyFont="1" applyFill="1" applyAlignment="1">
      <alignment horizontal="center" vertical="top" wrapText="1"/>
    </xf>
    <xf numFmtId="0" fontId="8" fillId="34" borderId="0" xfId="0" applyFont="1" applyFill="1" applyBorder="1" applyAlignment="1">
      <alignment horizontal="center" vertical="top" wrapText="1"/>
    </xf>
    <xf numFmtId="49" fontId="8" fillId="34" borderId="0" xfId="0" applyNumberFormat="1" applyFont="1" applyFill="1" applyBorder="1" applyAlignment="1">
      <alignment horizontal="center" vertical="top" wrapText="1"/>
    </xf>
    <xf numFmtId="0" fontId="0" fillId="34" borderId="0" xfId="0" applyFill="1" applyBorder="1" applyAlignment="1">
      <alignment horizontal="justify" vertical="top" wrapText="1"/>
    </xf>
    <xf numFmtId="0" fontId="0" fillId="34" borderId="0" xfId="0" applyFill="1" applyBorder="1" applyAlignment="1">
      <alignment horizontal="center" vertical="top" wrapText="1"/>
    </xf>
    <xf numFmtId="4" fontId="7" fillId="34" borderId="0" xfId="0" applyNumberFormat="1" applyFont="1" applyFill="1" applyBorder="1" applyAlignment="1">
      <alignment vertical="top" wrapText="1"/>
    </xf>
    <xf numFmtId="0" fontId="0" fillId="34" borderId="0" xfId="0" applyFill="1" applyAlignment="1">
      <alignment/>
    </xf>
    <xf numFmtId="3" fontId="17" fillId="34" borderId="0" xfId="0" applyNumberFormat="1" applyFont="1" applyFill="1" applyBorder="1" applyAlignment="1">
      <alignment vertical="top"/>
    </xf>
    <xf numFmtId="3" fontId="14" fillId="34" borderId="0" xfId="0" applyNumberFormat="1" applyFont="1" applyFill="1" applyBorder="1" applyAlignment="1">
      <alignment vertical="top"/>
    </xf>
    <xf numFmtId="185" fontId="12" fillId="34" borderId="0" xfId="42" applyFont="1" applyFill="1" applyAlignment="1">
      <alignment vertical="top" wrapText="1"/>
    </xf>
    <xf numFmtId="0" fontId="12" fillId="34" borderId="0" xfId="0" applyFont="1" applyFill="1" applyAlignment="1">
      <alignment horizontal="center"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1"/>
  <sheetViews>
    <sheetView tabSelected="1" zoomScale="85" zoomScaleNormal="85" zoomScalePageLayoutView="0" workbookViewId="0" topLeftCell="A1">
      <pane xSplit="3" ySplit="1" topLeftCell="L23" activePane="bottomRight" state="frozen"/>
      <selection pane="topLeft" activeCell="A1" sqref="A1"/>
      <selection pane="topRight" activeCell="D1" sqref="D1"/>
      <selection pane="bottomLeft" activeCell="A2" sqref="A2"/>
      <selection pane="bottomRight" activeCell="Y4" sqref="Y4"/>
    </sheetView>
  </sheetViews>
  <sheetFormatPr defaultColWidth="9.140625" defaultRowHeight="12.75" outlineLevelRow="1" outlineLevelCol="1"/>
  <cols>
    <col min="1" max="1" width="9.28125" style="21" customWidth="1"/>
    <col min="2" max="2" width="4.28125" style="20" customWidth="1"/>
    <col min="3" max="3" width="53.140625" style="12" customWidth="1"/>
    <col min="4" max="4" width="5.8515625" style="13" customWidth="1"/>
    <col min="5" max="5" width="10.140625" style="13" customWidth="1"/>
    <col min="6" max="16" width="14.421875" style="0" hidden="1" customWidth="1" outlineLevel="1"/>
    <col min="17" max="17" width="14.421875" style="0" customWidth="1" collapsed="1"/>
    <col min="18" max="20" width="14.421875" style="0" hidden="1" customWidth="1" outlineLevel="1"/>
    <col min="21" max="21" width="14.421875" style="0" customWidth="1" collapsed="1"/>
    <col min="22" max="22" width="15.28125" style="0" hidden="1" customWidth="1" outlineLevel="1"/>
    <col min="23" max="23" width="11.8515625" style="0" hidden="1" customWidth="1" outlineLevel="1"/>
    <col min="24" max="24" width="9.140625" style="0" customWidth="1" collapsed="1"/>
    <col min="26" max="26" width="25.140625" style="0" customWidth="1"/>
  </cols>
  <sheetData>
    <row r="1" spans="1:23" ht="36">
      <c r="A1" s="2" t="s">
        <v>1</v>
      </c>
      <c r="B1" s="3" t="s">
        <v>77</v>
      </c>
      <c r="C1" s="4" t="s">
        <v>0</v>
      </c>
      <c r="D1" s="5" t="s">
        <v>2</v>
      </c>
      <c r="E1" s="5" t="s">
        <v>78</v>
      </c>
      <c r="F1" s="6" t="s">
        <v>82</v>
      </c>
      <c r="G1" s="6" t="s">
        <v>83</v>
      </c>
      <c r="H1" s="6" t="s">
        <v>87</v>
      </c>
      <c r="I1" s="6" t="s">
        <v>107</v>
      </c>
      <c r="J1" s="6" t="s">
        <v>122</v>
      </c>
      <c r="K1" s="6" t="s">
        <v>158</v>
      </c>
      <c r="L1" s="6" t="s">
        <v>138</v>
      </c>
      <c r="M1" s="6" t="s">
        <v>155</v>
      </c>
      <c r="N1" s="6" t="s">
        <v>165</v>
      </c>
      <c r="O1" s="6" t="s">
        <v>177</v>
      </c>
      <c r="P1" s="6" t="s">
        <v>180</v>
      </c>
      <c r="Q1" s="7" t="s">
        <v>79</v>
      </c>
      <c r="R1" s="28" t="s">
        <v>85</v>
      </c>
      <c r="S1" s="28" t="s">
        <v>135</v>
      </c>
      <c r="T1" s="28" t="s">
        <v>179</v>
      </c>
      <c r="U1" s="8" t="s">
        <v>97</v>
      </c>
      <c r="V1" s="49" t="s">
        <v>174</v>
      </c>
      <c r="W1" s="50" t="s">
        <v>175</v>
      </c>
    </row>
    <row r="2" spans="1:23" ht="18">
      <c r="A2" s="9"/>
      <c r="B2" s="14"/>
      <c r="C2" s="27" t="s">
        <v>94</v>
      </c>
      <c r="D2" s="15"/>
      <c r="E2" s="15"/>
      <c r="V2" s="51"/>
      <c r="W2" s="52"/>
    </row>
    <row r="3" spans="1:23" ht="76.5">
      <c r="A3" s="10" t="s">
        <v>35</v>
      </c>
      <c r="B3" s="11" t="s">
        <v>4</v>
      </c>
      <c r="C3" s="12" t="s">
        <v>34</v>
      </c>
      <c r="D3" s="13" t="s">
        <v>3</v>
      </c>
      <c r="E3" s="13" t="s">
        <v>91</v>
      </c>
      <c r="F3" s="1">
        <v>77000</v>
      </c>
      <c r="G3" s="22"/>
      <c r="H3" s="22"/>
      <c r="I3" s="22"/>
      <c r="J3" s="22"/>
      <c r="K3" s="22"/>
      <c r="L3" s="22"/>
      <c r="M3" s="22"/>
      <c r="N3" s="22"/>
      <c r="O3" s="22"/>
      <c r="P3" s="1">
        <v>76052.01</v>
      </c>
      <c r="Q3" s="22">
        <f>P3</f>
        <v>76052.01</v>
      </c>
      <c r="R3" s="22"/>
      <c r="S3" s="22"/>
      <c r="T3" s="22"/>
      <c r="U3" s="22"/>
      <c r="V3" s="51">
        <f>F3</f>
        <v>77000</v>
      </c>
      <c r="W3" s="52" t="str">
        <f>IF(Q3=V3,"NO","SI")</f>
        <v>SI</v>
      </c>
    </row>
    <row r="4" spans="1:23" ht="76.5">
      <c r="A4" s="10" t="s">
        <v>37</v>
      </c>
      <c r="B4" s="11" t="s">
        <v>4</v>
      </c>
      <c r="C4" s="12" t="s">
        <v>36</v>
      </c>
      <c r="D4" s="13" t="s">
        <v>3</v>
      </c>
      <c r="E4" s="13" t="s">
        <v>91</v>
      </c>
      <c r="F4" s="1">
        <v>361000</v>
      </c>
      <c r="G4" s="22"/>
      <c r="H4" s="22"/>
      <c r="I4" s="22"/>
      <c r="J4" s="22"/>
      <c r="K4" s="22"/>
      <c r="L4" s="22"/>
      <c r="M4" s="22"/>
      <c r="N4" s="22"/>
      <c r="O4" s="22"/>
      <c r="P4" s="1">
        <v>359801.06</v>
      </c>
      <c r="Q4" s="22">
        <f>P4</f>
        <v>359801.06</v>
      </c>
      <c r="R4" s="22"/>
      <c r="S4" s="22"/>
      <c r="T4" s="22"/>
      <c r="U4" s="22"/>
      <c r="V4" s="51">
        <f>F4</f>
        <v>361000</v>
      </c>
      <c r="W4" s="52" t="str">
        <f aca="true" t="shared" si="0" ref="W4:W68">IF(Q4=V4,"NO","SI")</f>
        <v>SI</v>
      </c>
    </row>
    <row r="5" spans="1:23" s="23" customFormat="1" ht="51">
      <c r="A5" s="10" t="s">
        <v>121</v>
      </c>
      <c r="B5" s="11" t="s">
        <v>4</v>
      </c>
      <c r="C5" s="12" t="s">
        <v>103</v>
      </c>
      <c r="D5" s="13" t="s">
        <v>3</v>
      </c>
      <c r="E5" s="16" t="s">
        <v>80</v>
      </c>
      <c r="F5" s="1">
        <v>1146622.85</v>
      </c>
      <c r="G5" s="22"/>
      <c r="H5" s="22"/>
      <c r="I5" s="22"/>
      <c r="J5" s="22"/>
      <c r="K5" s="22"/>
      <c r="L5" s="22"/>
      <c r="M5" s="22"/>
      <c r="N5" s="22"/>
      <c r="O5" s="22"/>
      <c r="P5" s="1">
        <v>1138469.98</v>
      </c>
      <c r="Q5" s="22">
        <f>P5</f>
        <v>1138469.98</v>
      </c>
      <c r="R5" s="22"/>
      <c r="S5" s="22"/>
      <c r="T5" s="22"/>
      <c r="U5" s="22"/>
      <c r="V5" s="51">
        <f>F5</f>
        <v>1146622.85</v>
      </c>
      <c r="W5" s="52" t="str">
        <f t="shared" si="0"/>
        <v>SI</v>
      </c>
    </row>
    <row r="6" spans="1:23" ht="76.5">
      <c r="A6" s="10" t="s">
        <v>39</v>
      </c>
      <c r="B6" s="11" t="s">
        <v>4</v>
      </c>
      <c r="C6" s="12" t="s">
        <v>38</v>
      </c>
      <c r="D6" s="13" t="s">
        <v>40</v>
      </c>
      <c r="E6" s="16" t="s">
        <v>81</v>
      </c>
      <c r="F6" s="1">
        <v>206000</v>
      </c>
      <c r="G6" s="22"/>
      <c r="H6" s="22"/>
      <c r="I6" s="22"/>
      <c r="J6" s="22"/>
      <c r="K6" s="22"/>
      <c r="L6" s="22"/>
      <c r="M6" s="22"/>
      <c r="N6" s="22"/>
      <c r="O6" s="22"/>
      <c r="P6" s="1">
        <v>201202.87</v>
      </c>
      <c r="Q6" s="22">
        <f>P6</f>
        <v>201202.87</v>
      </c>
      <c r="R6" s="22"/>
      <c r="S6" s="22"/>
      <c r="T6" s="22"/>
      <c r="U6" s="22"/>
      <c r="V6" s="51">
        <f>F6</f>
        <v>206000</v>
      </c>
      <c r="W6" s="52" t="str">
        <f t="shared" si="0"/>
        <v>SI</v>
      </c>
    </row>
    <row r="7" spans="1:23" ht="51" hidden="1" outlineLevel="1">
      <c r="A7" s="30" t="s">
        <v>42</v>
      </c>
      <c r="B7" s="31" t="s">
        <v>4</v>
      </c>
      <c r="C7" s="32" t="s">
        <v>41</v>
      </c>
      <c r="D7" s="33" t="s">
        <v>3</v>
      </c>
      <c r="E7" s="33" t="s">
        <v>80</v>
      </c>
      <c r="F7" s="34">
        <v>410000</v>
      </c>
      <c r="G7" s="35"/>
      <c r="H7" s="35"/>
      <c r="I7" s="34">
        <v>0</v>
      </c>
      <c r="J7" s="34"/>
      <c r="K7" s="34"/>
      <c r="L7" s="34"/>
      <c r="M7" s="34"/>
      <c r="N7" s="34"/>
      <c r="O7" s="34"/>
      <c r="P7" s="34"/>
      <c r="Q7" s="35"/>
      <c r="R7" s="35"/>
      <c r="S7" s="35"/>
      <c r="T7" s="35"/>
      <c r="U7" s="35"/>
      <c r="V7" s="35"/>
      <c r="W7" s="35"/>
    </row>
    <row r="8" spans="1:23" s="23" customFormat="1" ht="63.75" collapsed="1">
      <c r="A8" s="10" t="s">
        <v>42</v>
      </c>
      <c r="B8" s="11"/>
      <c r="C8" s="12" t="s">
        <v>120</v>
      </c>
      <c r="D8" s="13" t="s">
        <v>3</v>
      </c>
      <c r="E8" s="16" t="s">
        <v>80</v>
      </c>
      <c r="G8" s="22"/>
      <c r="H8" s="22"/>
      <c r="I8" s="1"/>
      <c r="J8" s="1"/>
      <c r="K8" s="1"/>
      <c r="L8" s="1"/>
      <c r="M8" s="1"/>
      <c r="N8" s="1"/>
      <c r="O8" s="1"/>
      <c r="P8" s="1"/>
      <c r="Q8" s="22"/>
      <c r="R8" s="22"/>
      <c r="S8" s="22"/>
      <c r="T8" s="22"/>
      <c r="U8" s="22"/>
      <c r="V8" s="51"/>
      <c r="W8" s="52"/>
    </row>
    <row r="9" spans="1:23" s="23" customFormat="1" ht="51">
      <c r="A9" s="21" t="s">
        <v>42</v>
      </c>
      <c r="B9" s="20" t="s">
        <v>108</v>
      </c>
      <c r="C9" s="37" t="s">
        <v>114</v>
      </c>
      <c r="D9" s="13" t="s">
        <v>3</v>
      </c>
      <c r="E9" s="16" t="s">
        <v>80</v>
      </c>
      <c r="G9" s="22"/>
      <c r="H9" s="22"/>
      <c r="I9" s="1">
        <v>40000</v>
      </c>
      <c r="J9" s="1"/>
      <c r="K9" s="1"/>
      <c r="L9" s="1"/>
      <c r="M9" s="1"/>
      <c r="N9" s="1"/>
      <c r="O9" s="1"/>
      <c r="P9" s="1">
        <v>39336.09</v>
      </c>
      <c r="Q9" s="22">
        <f aca="true" t="shared" si="1" ref="Q9:Q16">P9</f>
        <v>39336.09</v>
      </c>
      <c r="R9" s="22"/>
      <c r="S9" s="22"/>
      <c r="T9" s="22"/>
      <c r="U9" s="22"/>
      <c r="V9" s="51">
        <f>I9</f>
        <v>40000</v>
      </c>
      <c r="W9" s="52" t="str">
        <f t="shared" si="0"/>
        <v>SI</v>
      </c>
    </row>
    <row r="10" spans="1:23" s="23" customFormat="1" ht="51">
      <c r="A10" s="21" t="s">
        <v>42</v>
      </c>
      <c r="B10" s="20" t="s">
        <v>109</v>
      </c>
      <c r="C10" s="37" t="s">
        <v>115</v>
      </c>
      <c r="D10" s="13" t="s">
        <v>3</v>
      </c>
      <c r="E10" s="16" t="s">
        <v>80</v>
      </c>
      <c r="G10" s="22"/>
      <c r="H10" s="22"/>
      <c r="I10" s="1">
        <v>40000</v>
      </c>
      <c r="J10" s="1"/>
      <c r="K10" s="1"/>
      <c r="L10" s="1"/>
      <c r="M10" s="1"/>
      <c r="N10" s="1"/>
      <c r="O10" s="1"/>
      <c r="P10" s="1">
        <v>39342.91</v>
      </c>
      <c r="Q10" s="22">
        <f t="shared" si="1"/>
        <v>39342.91</v>
      </c>
      <c r="R10" s="22"/>
      <c r="S10" s="22"/>
      <c r="T10" s="22"/>
      <c r="U10" s="22"/>
      <c r="V10" s="51">
        <f>I10</f>
        <v>40000</v>
      </c>
      <c r="W10" s="52" t="str">
        <f t="shared" si="0"/>
        <v>SI</v>
      </c>
    </row>
    <row r="11" spans="1:23" s="23" customFormat="1" ht="63.75">
      <c r="A11" s="21" t="s">
        <v>42</v>
      </c>
      <c r="B11" s="20" t="s">
        <v>110</v>
      </c>
      <c r="C11" s="37" t="s">
        <v>116</v>
      </c>
      <c r="D11" s="13" t="s">
        <v>3</v>
      </c>
      <c r="E11" s="16" t="s">
        <v>80</v>
      </c>
      <c r="G11" s="22"/>
      <c r="H11" s="22"/>
      <c r="I11" s="1">
        <v>41000</v>
      </c>
      <c r="J11" s="1"/>
      <c r="K11" s="1"/>
      <c r="L11" s="1"/>
      <c r="M11" s="1"/>
      <c r="N11" s="1"/>
      <c r="O11" s="1"/>
      <c r="P11" s="1">
        <v>39017.22</v>
      </c>
      <c r="Q11" s="22">
        <f t="shared" si="1"/>
        <v>39017.22</v>
      </c>
      <c r="R11" s="22"/>
      <c r="S11" s="22"/>
      <c r="T11" s="22"/>
      <c r="U11" s="22"/>
      <c r="V11" s="51">
        <f>I11</f>
        <v>41000</v>
      </c>
      <c r="W11" s="52" t="str">
        <f t="shared" si="0"/>
        <v>SI</v>
      </c>
    </row>
    <row r="12" spans="1:23" s="23" customFormat="1" ht="51" hidden="1" outlineLevel="1">
      <c r="A12" s="38" t="s">
        <v>42</v>
      </c>
      <c r="B12" s="39" t="s">
        <v>111</v>
      </c>
      <c r="C12" s="40" t="s">
        <v>117</v>
      </c>
      <c r="D12" s="33" t="s">
        <v>3</v>
      </c>
      <c r="E12" s="33" t="s">
        <v>80</v>
      </c>
      <c r="F12" s="36"/>
      <c r="G12" s="35"/>
      <c r="H12" s="35"/>
      <c r="I12" s="34">
        <v>64000</v>
      </c>
      <c r="J12" s="34">
        <v>0</v>
      </c>
      <c r="K12" s="34"/>
      <c r="L12" s="34"/>
      <c r="M12" s="34"/>
      <c r="N12" s="34"/>
      <c r="O12" s="34"/>
      <c r="P12" s="34"/>
      <c r="Q12" s="35"/>
      <c r="R12" s="35"/>
      <c r="S12" s="35"/>
      <c r="T12" s="35"/>
      <c r="U12" s="35"/>
      <c r="V12" s="35"/>
      <c r="W12" s="35"/>
    </row>
    <row r="13" spans="1:23" s="23" customFormat="1" ht="51" collapsed="1">
      <c r="A13" s="21" t="s">
        <v>42</v>
      </c>
      <c r="B13" s="20" t="s">
        <v>111</v>
      </c>
      <c r="C13" s="37" t="s">
        <v>123</v>
      </c>
      <c r="D13" s="13" t="s">
        <v>3</v>
      </c>
      <c r="E13" s="16" t="s">
        <v>80</v>
      </c>
      <c r="G13" s="22"/>
      <c r="H13" s="22"/>
      <c r="J13" s="1">
        <v>64000</v>
      </c>
      <c r="K13" s="1"/>
      <c r="L13" s="1"/>
      <c r="M13" s="1"/>
      <c r="N13" s="1"/>
      <c r="O13" s="1"/>
      <c r="P13" s="1">
        <v>62690</v>
      </c>
      <c r="Q13" s="22">
        <f t="shared" si="1"/>
        <v>62690</v>
      </c>
      <c r="R13" s="22"/>
      <c r="S13" s="22"/>
      <c r="T13" s="22"/>
      <c r="U13" s="22"/>
      <c r="V13" s="51">
        <f>J13</f>
        <v>64000</v>
      </c>
      <c r="W13" s="52" t="str">
        <f t="shared" si="0"/>
        <v>SI</v>
      </c>
    </row>
    <row r="14" spans="1:23" s="23" customFormat="1" ht="51">
      <c r="A14" s="21" t="s">
        <v>42</v>
      </c>
      <c r="B14" s="20" t="s">
        <v>112</v>
      </c>
      <c r="C14" s="37" t="s">
        <v>118</v>
      </c>
      <c r="D14" s="13" t="s">
        <v>3</v>
      </c>
      <c r="E14" s="16" t="s">
        <v>80</v>
      </c>
      <c r="G14" s="22"/>
      <c r="H14" s="22"/>
      <c r="I14" s="1">
        <v>90000</v>
      </c>
      <c r="J14" s="1"/>
      <c r="K14" s="1"/>
      <c r="L14" s="1"/>
      <c r="M14" s="1"/>
      <c r="N14" s="1"/>
      <c r="O14" s="1"/>
      <c r="P14" s="1">
        <v>90000</v>
      </c>
      <c r="Q14" s="22">
        <f t="shared" si="1"/>
        <v>90000</v>
      </c>
      <c r="R14" s="22"/>
      <c r="S14" s="22"/>
      <c r="T14" s="22"/>
      <c r="U14" s="22"/>
      <c r="V14" s="51">
        <f>I14</f>
        <v>90000</v>
      </c>
      <c r="W14" s="52" t="str">
        <f t="shared" si="0"/>
        <v>NO</v>
      </c>
    </row>
    <row r="15" spans="1:23" s="23" customFormat="1" ht="51">
      <c r="A15" s="21" t="s">
        <v>42</v>
      </c>
      <c r="B15" s="20" t="s">
        <v>113</v>
      </c>
      <c r="C15" s="37" t="s">
        <v>119</v>
      </c>
      <c r="D15" s="13" t="s">
        <v>3</v>
      </c>
      <c r="E15" s="16" t="s">
        <v>80</v>
      </c>
      <c r="G15" s="22"/>
      <c r="H15" s="22"/>
      <c r="I15" s="1">
        <v>135000</v>
      </c>
      <c r="J15" s="1"/>
      <c r="K15" s="1"/>
      <c r="L15" s="1"/>
      <c r="M15" s="1"/>
      <c r="N15" s="1"/>
      <c r="O15" s="1"/>
      <c r="P15" s="1">
        <v>135000</v>
      </c>
      <c r="Q15" s="22">
        <f t="shared" si="1"/>
        <v>135000</v>
      </c>
      <c r="R15" s="22"/>
      <c r="S15" s="22"/>
      <c r="T15" s="22"/>
      <c r="U15" s="22"/>
      <c r="V15" s="51">
        <f>I15</f>
        <v>135000</v>
      </c>
      <c r="W15" s="52" t="str">
        <f t="shared" si="0"/>
        <v>NO</v>
      </c>
    </row>
    <row r="16" spans="1:23" ht="63.75">
      <c r="A16" s="10" t="s">
        <v>137</v>
      </c>
      <c r="B16" s="11" t="s">
        <v>4</v>
      </c>
      <c r="C16" s="12" t="s">
        <v>102</v>
      </c>
      <c r="D16" s="13" t="s">
        <v>3</v>
      </c>
      <c r="E16" s="16" t="s">
        <v>80</v>
      </c>
      <c r="F16" s="1">
        <v>5681025.89</v>
      </c>
      <c r="G16" s="22"/>
      <c r="H16" s="22"/>
      <c r="I16" s="22"/>
      <c r="J16" s="22"/>
      <c r="K16" s="22"/>
      <c r="L16" s="22"/>
      <c r="M16" s="22"/>
      <c r="N16" s="22"/>
      <c r="O16" s="22"/>
      <c r="P16" s="1">
        <v>5681025.89</v>
      </c>
      <c r="Q16" s="22">
        <f t="shared" si="1"/>
        <v>5681025.89</v>
      </c>
      <c r="R16" s="22"/>
      <c r="S16" s="22"/>
      <c r="T16" s="22"/>
      <c r="U16" s="22"/>
      <c r="V16" s="51">
        <f>F16</f>
        <v>5681025.89</v>
      </c>
      <c r="W16" s="52" t="str">
        <f>IF(Q16=V16,"NO","SI")</f>
        <v>NO</v>
      </c>
    </row>
    <row r="17" spans="1:23" s="23" customFormat="1" ht="18">
      <c r="A17" s="10"/>
      <c r="B17" s="11"/>
      <c r="C17" s="27" t="s">
        <v>95</v>
      </c>
      <c r="D17" s="13"/>
      <c r="E17" s="16"/>
      <c r="F17" s="1"/>
      <c r="G17" s="22"/>
      <c r="H17" s="22"/>
      <c r="I17" s="22"/>
      <c r="J17" s="22"/>
      <c r="K17" s="22"/>
      <c r="L17" s="22"/>
      <c r="M17" s="22"/>
      <c r="N17" s="22"/>
      <c r="O17" s="22"/>
      <c r="P17" s="22"/>
      <c r="Q17" s="22"/>
      <c r="R17" s="22"/>
      <c r="S17" s="22"/>
      <c r="T17" s="22"/>
      <c r="U17" s="22"/>
      <c r="V17" s="51"/>
      <c r="W17" s="52"/>
    </row>
    <row r="18" spans="1:23" s="23" customFormat="1" ht="63.75">
      <c r="A18" s="17" t="s">
        <v>5</v>
      </c>
      <c r="B18" s="18" t="s">
        <v>4</v>
      </c>
      <c r="C18" s="19" t="s">
        <v>7</v>
      </c>
      <c r="D18" s="16" t="s">
        <v>3</v>
      </c>
      <c r="E18" s="16" t="s">
        <v>8</v>
      </c>
      <c r="G18" s="1">
        <v>103000</v>
      </c>
      <c r="P18" s="1">
        <v>102999.23</v>
      </c>
      <c r="Q18" s="22">
        <v>103000</v>
      </c>
      <c r="V18" s="51">
        <f aca="true" t="shared" si="2" ref="V18:V31">G18</f>
        <v>103000</v>
      </c>
      <c r="W18" s="52" t="str">
        <f t="shared" si="0"/>
        <v>NO</v>
      </c>
    </row>
    <row r="19" spans="1:23" s="23" customFormat="1" ht="63.75">
      <c r="A19" s="17" t="s">
        <v>6</v>
      </c>
      <c r="B19" s="18" t="s">
        <v>4</v>
      </c>
      <c r="C19" s="19" t="s">
        <v>9</v>
      </c>
      <c r="D19" s="16" t="s">
        <v>3</v>
      </c>
      <c r="E19" s="16" t="s">
        <v>92</v>
      </c>
      <c r="G19" s="1">
        <v>201000</v>
      </c>
      <c r="P19" s="1">
        <v>180338.68</v>
      </c>
      <c r="Q19" s="22">
        <v>201000</v>
      </c>
      <c r="V19" s="51">
        <f t="shared" si="2"/>
        <v>201000</v>
      </c>
      <c r="W19" s="52" t="str">
        <f t="shared" si="0"/>
        <v>NO</v>
      </c>
    </row>
    <row r="20" spans="1:23" s="23" customFormat="1" ht="51" hidden="1" outlineLevel="1">
      <c r="A20" s="30" t="s">
        <v>170</v>
      </c>
      <c r="B20" s="31" t="s">
        <v>4</v>
      </c>
      <c r="C20" s="32" t="s">
        <v>10</v>
      </c>
      <c r="D20" s="33" t="s">
        <v>3</v>
      </c>
      <c r="E20" s="33" t="s">
        <v>80</v>
      </c>
      <c r="F20" s="33"/>
      <c r="G20" s="34">
        <v>258000</v>
      </c>
      <c r="H20" s="35"/>
      <c r="I20" s="35"/>
      <c r="J20" s="35"/>
      <c r="K20" s="35"/>
      <c r="L20" s="35"/>
      <c r="M20" s="35"/>
      <c r="N20" s="35"/>
      <c r="O20" s="34">
        <v>0</v>
      </c>
      <c r="P20" s="34"/>
      <c r="Q20" s="35">
        <v>0</v>
      </c>
      <c r="R20" s="36"/>
      <c r="S20" s="36"/>
      <c r="T20" s="36"/>
      <c r="U20" s="36"/>
      <c r="V20" s="60"/>
      <c r="W20" s="61"/>
    </row>
    <row r="21" spans="1:23" s="23" customFormat="1" ht="51" collapsed="1">
      <c r="A21" s="17" t="s">
        <v>170</v>
      </c>
      <c r="B21" s="18" t="s">
        <v>4</v>
      </c>
      <c r="C21" s="19" t="s">
        <v>178</v>
      </c>
      <c r="D21" s="16" t="s">
        <v>3</v>
      </c>
      <c r="E21" s="16" t="s">
        <v>80</v>
      </c>
      <c r="F21" s="16"/>
      <c r="G21" s="26"/>
      <c r="H21" s="24"/>
      <c r="I21" s="24"/>
      <c r="J21" s="24"/>
      <c r="K21" s="24"/>
      <c r="L21" s="24"/>
      <c r="M21" s="24"/>
      <c r="N21" s="24"/>
      <c r="O21" s="26">
        <v>258000</v>
      </c>
      <c r="P21" s="26">
        <v>257599.84</v>
      </c>
      <c r="Q21" s="22">
        <v>201000</v>
      </c>
      <c r="V21" s="51">
        <f>O21</f>
        <v>258000</v>
      </c>
      <c r="W21" s="52" t="str">
        <f>IF(Q21=V21,"NO","SI")</f>
        <v>SI</v>
      </c>
    </row>
    <row r="22" spans="1:23" s="23" customFormat="1" ht="51">
      <c r="A22" s="17" t="s">
        <v>11</v>
      </c>
      <c r="B22" s="18" t="s">
        <v>4</v>
      </c>
      <c r="C22" s="19" t="s">
        <v>96</v>
      </c>
      <c r="D22" s="16" t="s">
        <v>3</v>
      </c>
      <c r="E22" s="16" t="s">
        <v>80</v>
      </c>
      <c r="F22" s="16"/>
      <c r="G22" s="26">
        <v>103000</v>
      </c>
      <c r="H22" s="24"/>
      <c r="I22" s="24"/>
      <c r="J22" s="24"/>
      <c r="K22" s="24"/>
      <c r="L22" s="24"/>
      <c r="M22" s="24"/>
      <c r="N22" s="24"/>
      <c r="O22" s="24"/>
      <c r="P22" s="1">
        <v>100979.51</v>
      </c>
      <c r="Q22" s="22">
        <f aca="true" t="shared" si="3" ref="Q22:Q33">P22</f>
        <v>100979.51</v>
      </c>
      <c r="V22" s="51">
        <f t="shared" si="2"/>
        <v>103000</v>
      </c>
      <c r="W22" s="52" t="str">
        <f t="shared" si="0"/>
        <v>SI</v>
      </c>
    </row>
    <row r="23" spans="1:23" ht="51">
      <c r="A23" s="17" t="s">
        <v>76</v>
      </c>
      <c r="B23" s="18" t="s">
        <v>4</v>
      </c>
      <c r="C23" s="19" t="s">
        <v>104</v>
      </c>
      <c r="D23" s="16" t="s">
        <v>84</v>
      </c>
      <c r="E23" s="16" t="s">
        <v>80</v>
      </c>
      <c r="F23" s="16"/>
      <c r="G23" s="26">
        <v>310000</v>
      </c>
      <c r="H23" s="24"/>
      <c r="I23" s="24"/>
      <c r="J23" s="24"/>
      <c r="K23" s="24"/>
      <c r="L23" s="24"/>
      <c r="M23" s="24"/>
      <c r="N23" s="24"/>
      <c r="O23" s="24"/>
      <c r="P23" s="1">
        <v>289494.6</v>
      </c>
      <c r="Q23" s="22">
        <f t="shared" si="3"/>
        <v>289494.6</v>
      </c>
      <c r="R23" s="23"/>
      <c r="S23" s="23"/>
      <c r="T23" s="23"/>
      <c r="U23" s="23"/>
      <c r="V23" s="51">
        <f t="shared" si="2"/>
        <v>310000</v>
      </c>
      <c r="W23" s="52" t="str">
        <f t="shared" si="0"/>
        <v>SI</v>
      </c>
    </row>
    <row r="24" spans="1:23" s="23" customFormat="1" ht="51">
      <c r="A24" s="17" t="s">
        <v>12</v>
      </c>
      <c r="B24" s="18" t="s">
        <v>4</v>
      </c>
      <c r="C24" s="19" t="s">
        <v>13</v>
      </c>
      <c r="D24" s="16" t="s">
        <v>3</v>
      </c>
      <c r="E24" s="16" t="s">
        <v>80</v>
      </c>
      <c r="F24" s="16"/>
      <c r="G24" s="26">
        <v>150000</v>
      </c>
      <c r="H24" s="24"/>
      <c r="I24" s="24"/>
      <c r="J24" s="24"/>
      <c r="K24" s="24"/>
      <c r="L24" s="24"/>
      <c r="M24" s="24"/>
      <c r="N24" s="24"/>
      <c r="O24" s="24"/>
      <c r="P24" s="1">
        <v>147306.73</v>
      </c>
      <c r="Q24" s="22">
        <f t="shared" si="3"/>
        <v>147306.73</v>
      </c>
      <c r="V24" s="51">
        <f t="shared" si="2"/>
        <v>150000</v>
      </c>
      <c r="W24" s="52" t="str">
        <f t="shared" si="0"/>
        <v>SI</v>
      </c>
    </row>
    <row r="25" spans="1:23" s="23" customFormat="1" ht="51">
      <c r="A25" s="17" t="s">
        <v>14</v>
      </c>
      <c r="B25" s="18" t="s">
        <v>4</v>
      </c>
      <c r="C25" s="19" t="s">
        <v>15</v>
      </c>
      <c r="D25" s="16" t="s">
        <v>3</v>
      </c>
      <c r="E25" s="16" t="s">
        <v>80</v>
      </c>
      <c r="F25" s="16"/>
      <c r="G25" s="26">
        <v>175000</v>
      </c>
      <c r="H25" s="24"/>
      <c r="I25" s="24"/>
      <c r="J25" s="24"/>
      <c r="K25" s="24"/>
      <c r="L25" s="24"/>
      <c r="M25" s="24"/>
      <c r="N25" s="24"/>
      <c r="O25" s="24"/>
      <c r="P25" s="1">
        <v>169719.84</v>
      </c>
      <c r="Q25" s="22">
        <f t="shared" si="3"/>
        <v>169719.84</v>
      </c>
      <c r="V25" s="51">
        <f t="shared" si="2"/>
        <v>175000</v>
      </c>
      <c r="W25" s="52" t="str">
        <f t="shared" si="0"/>
        <v>SI</v>
      </c>
    </row>
    <row r="26" spans="1:23" s="23" customFormat="1" ht="51">
      <c r="A26" s="17" t="s">
        <v>16</v>
      </c>
      <c r="B26" s="18" t="s">
        <v>4</v>
      </c>
      <c r="C26" s="19" t="s">
        <v>17</v>
      </c>
      <c r="D26" s="16" t="s">
        <v>75</v>
      </c>
      <c r="E26" s="16" t="s">
        <v>80</v>
      </c>
      <c r="F26" s="16"/>
      <c r="G26" s="26">
        <v>468196.39</v>
      </c>
      <c r="H26" s="24"/>
      <c r="I26" s="24"/>
      <c r="J26" s="24"/>
      <c r="K26" s="24"/>
      <c r="L26" s="24"/>
      <c r="M26" s="24"/>
      <c r="N26" s="24"/>
      <c r="O26" s="24"/>
      <c r="P26" s="1">
        <v>468047.78</v>
      </c>
      <c r="Q26" s="22">
        <f t="shared" si="3"/>
        <v>468047.78</v>
      </c>
      <c r="V26" s="51">
        <f t="shared" si="2"/>
        <v>468196.39</v>
      </c>
      <c r="W26" s="52" t="str">
        <f t="shared" si="0"/>
        <v>SI</v>
      </c>
    </row>
    <row r="27" spans="1:23" s="23" customFormat="1" ht="51">
      <c r="A27" s="17" t="s">
        <v>18</v>
      </c>
      <c r="B27" s="18" t="s">
        <v>4</v>
      </c>
      <c r="C27" s="19" t="s">
        <v>19</v>
      </c>
      <c r="D27" s="16" t="s">
        <v>84</v>
      </c>
      <c r="E27" s="16" t="s">
        <v>80</v>
      </c>
      <c r="F27" s="16"/>
      <c r="G27" s="26">
        <v>206000</v>
      </c>
      <c r="H27" s="24"/>
      <c r="I27" s="24"/>
      <c r="J27" s="24"/>
      <c r="K27" s="24"/>
      <c r="L27" s="24"/>
      <c r="M27" s="24"/>
      <c r="N27" s="24"/>
      <c r="O27" s="24"/>
      <c r="P27" s="1">
        <v>205993.6</v>
      </c>
      <c r="Q27" s="22">
        <f t="shared" si="3"/>
        <v>205993.6</v>
      </c>
      <c r="V27" s="51">
        <f t="shared" si="2"/>
        <v>206000</v>
      </c>
      <c r="W27" s="52" t="str">
        <f t="shared" si="0"/>
        <v>SI</v>
      </c>
    </row>
    <row r="28" spans="1:23" s="23" customFormat="1" ht="51">
      <c r="A28" s="17" t="s">
        <v>20</v>
      </c>
      <c r="B28" s="18" t="s">
        <v>4</v>
      </c>
      <c r="C28" s="19" t="s">
        <v>21</v>
      </c>
      <c r="D28" s="16" t="s">
        <v>3</v>
      </c>
      <c r="E28" s="16" t="s">
        <v>80</v>
      </c>
      <c r="F28" s="16"/>
      <c r="G28" s="26">
        <v>103000</v>
      </c>
      <c r="H28" s="24"/>
      <c r="I28" s="24"/>
      <c r="J28" s="24"/>
      <c r="K28" s="24"/>
      <c r="L28" s="24"/>
      <c r="M28" s="24"/>
      <c r="N28" s="24"/>
      <c r="O28" s="24"/>
      <c r="P28" s="1">
        <v>99421.86</v>
      </c>
      <c r="Q28" s="22">
        <f t="shared" si="3"/>
        <v>99421.86</v>
      </c>
      <c r="V28" s="51">
        <f t="shared" si="2"/>
        <v>103000</v>
      </c>
      <c r="W28" s="52" t="str">
        <f t="shared" si="0"/>
        <v>SI</v>
      </c>
    </row>
    <row r="29" spans="1:23" s="23" customFormat="1" ht="76.5">
      <c r="A29" s="17" t="s">
        <v>22</v>
      </c>
      <c r="B29" s="18" t="s">
        <v>4</v>
      </c>
      <c r="C29" s="19" t="s">
        <v>23</v>
      </c>
      <c r="D29" s="16" t="s">
        <v>3</v>
      </c>
      <c r="E29" s="16" t="s">
        <v>91</v>
      </c>
      <c r="F29" s="16"/>
      <c r="G29" s="26">
        <v>155000</v>
      </c>
      <c r="H29" s="24"/>
      <c r="I29" s="24"/>
      <c r="J29" s="24"/>
      <c r="K29" s="24"/>
      <c r="L29" s="24"/>
      <c r="M29" s="24"/>
      <c r="N29" s="24"/>
      <c r="O29" s="24"/>
      <c r="P29" s="1">
        <v>154776.52</v>
      </c>
      <c r="Q29" s="22">
        <f t="shared" si="3"/>
        <v>154776.52</v>
      </c>
      <c r="V29" s="51">
        <f t="shared" si="2"/>
        <v>155000</v>
      </c>
      <c r="W29" s="52" t="str">
        <f t="shared" si="0"/>
        <v>SI</v>
      </c>
    </row>
    <row r="30" spans="1:23" s="23" customFormat="1" ht="51">
      <c r="A30" s="17" t="s">
        <v>24</v>
      </c>
      <c r="B30" s="18" t="s">
        <v>4</v>
      </c>
      <c r="C30" s="19" t="s">
        <v>26</v>
      </c>
      <c r="D30" s="16" t="s">
        <v>3</v>
      </c>
      <c r="E30" s="16" t="s">
        <v>25</v>
      </c>
      <c r="F30" s="16"/>
      <c r="G30" s="26">
        <v>258000</v>
      </c>
      <c r="H30" s="24"/>
      <c r="I30" s="24"/>
      <c r="J30" s="24"/>
      <c r="K30" s="24"/>
      <c r="L30" s="24"/>
      <c r="M30" s="24"/>
      <c r="N30" s="24"/>
      <c r="O30" s="24"/>
      <c r="P30" s="1">
        <v>234995.79</v>
      </c>
      <c r="Q30" s="22">
        <f t="shared" si="3"/>
        <v>234995.79</v>
      </c>
      <c r="V30" s="51">
        <f t="shared" si="2"/>
        <v>258000</v>
      </c>
      <c r="W30" s="52" t="str">
        <f t="shared" si="0"/>
        <v>SI</v>
      </c>
    </row>
    <row r="31" spans="1:23" s="23" customFormat="1" ht="63.75">
      <c r="A31" s="17" t="s">
        <v>28</v>
      </c>
      <c r="B31" s="18" t="s">
        <v>4</v>
      </c>
      <c r="C31" s="19" t="s">
        <v>27</v>
      </c>
      <c r="D31" s="16" t="s">
        <v>69</v>
      </c>
      <c r="E31" s="16" t="s">
        <v>30</v>
      </c>
      <c r="F31" s="16"/>
      <c r="G31" s="26">
        <v>103000</v>
      </c>
      <c r="H31" s="24"/>
      <c r="I31" s="24"/>
      <c r="J31" s="24"/>
      <c r="K31" s="24"/>
      <c r="L31" s="24"/>
      <c r="M31" s="24"/>
      <c r="N31" s="24"/>
      <c r="O31" s="24"/>
      <c r="P31" s="1">
        <v>103000</v>
      </c>
      <c r="Q31" s="22">
        <f t="shared" si="3"/>
        <v>103000</v>
      </c>
      <c r="V31" s="51">
        <f t="shared" si="2"/>
        <v>103000</v>
      </c>
      <c r="W31" s="52" t="str">
        <f t="shared" si="0"/>
        <v>NO</v>
      </c>
    </row>
    <row r="32" spans="1:23" s="23" customFormat="1" ht="51" hidden="1" outlineLevel="1">
      <c r="A32" s="30" t="s">
        <v>29</v>
      </c>
      <c r="B32" s="31" t="s">
        <v>4</v>
      </c>
      <c r="C32" s="32" t="s">
        <v>32</v>
      </c>
      <c r="D32" s="33" t="s">
        <v>3</v>
      </c>
      <c r="E32" s="33" t="s">
        <v>31</v>
      </c>
      <c r="F32" s="33"/>
      <c r="G32" s="34">
        <v>206000</v>
      </c>
      <c r="H32" s="35"/>
      <c r="I32" s="35"/>
      <c r="J32" s="35"/>
      <c r="K32" s="35"/>
      <c r="L32" s="35"/>
      <c r="M32" s="35"/>
      <c r="N32" s="35"/>
      <c r="O32" s="35"/>
      <c r="P32" s="35"/>
      <c r="Q32" s="35"/>
      <c r="R32" s="36"/>
      <c r="S32" s="36"/>
      <c r="T32" s="36"/>
      <c r="U32" s="36"/>
      <c r="V32" s="36"/>
      <c r="W32" s="36"/>
    </row>
    <row r="33" spans="1:23" s="23" customFormat="1" ht="63.75" collapsed="1">
      <c r="A33" s="17" t="s">
        <v>163</v>
      </c>
      <c r="B33" s="18" t="s">
        <v>4</v>
      </c>
      <c r="C33" s="19" t="s">
        <v>164</v>
      </c>
      <c r="D33" s="16" t="s">
        <v>3</v>
      </c>
      <c r="E33" s="16" t="s">
        <v>31</v>
      </c>
      <c r="F33" s="16"/>
      <c r="G33" s="26"/>
      <c r="H33" s="24"/>
      <c r="I33" s="24"/>
      <c r="J33" s="24"/>
      <c r="K33" s="26">
        <v>206000</v>
      </c>
      <c r="L33" s="24"/>
      <c r="P33" s="1">
        <v>159861.3</v>
      </c>
      <c r="Q33" s="22">
        <f t="shared" si="3"/>
        <v>159861.3</v>
      </c>
      <c r="V33" s="51">
        <f>K33</f>
        <v>206000</v>
      </c>
      <c r="W33" s="52" t="str">
        <f t="shared" si="0"/>
        <v>SI</v>
      </c>
    </row>
    <row r="34" spans="1:23" s="23" customFormat="1" ht="51" hidden="1" outlineLevel="1">
      <c r="A34" s="62" t="s">
        <v>33</v>
      </c>
      <c r="B34" s="63" t="s">
        <v>4</v>
      </c>
      <c r="C34" s="64" t="s">
        <v>86</v>
      </c>
      <c r="D34" s="65" t="s">
        <v>3</v>
      </c>
      <c r="E34" s="65" t="s">
        <v>80</v>
      </c>
      <c r="F34" s="65"/>
      <c r="G34" s="66"/>
      <c r="H34" s="67"/>
      <c r="I34" s="67"/>
      <c r="J34" s="67"/>
      <c r="K34" s="67"/>
      <c r="L34" s="67"/>
      <c r="M34" s="67"/>
      <c r="N34" s="67"/>
      <c r="O34" s="67"/>
      <c r="P34" s="67"/>
      <c r="Q34" s="67"/>
      <c r="R34" s="68">
        <v>45000</v>
      </c>
      <c r="S34" s="68"/>
      <c r="T34" s="68">
        <v>0</v>
      </c>
      <c r="U34" s="69">
        <v>0</v>
      </c>
      <c r="V34" s="70"/>
      <c r="W34" s="71"/>
    </row>
    <row r="35" spans="1:23" s="23" customFormat="1" ht="18" collapsed="1">
      <c r="A35" s="17"/>
      <c r="B35" s="18"/>
      <c r="C35" s="27" t="s">
        <v>98</v>
      </c>
      <c r="D35" s="16"/>
      <c r="E35" s="16"/>
      <c r="F35" s="16"/>
      <c r="G35" s="26"/>
      <c r="R35" s="29"/>
      <c r="S35" s="29"/>
      <c r="T35" s="29"/>
      <c r="U35" s="25"/>
      <c r="V35" s="51"/>
      <c r="W35" s="52"/>
    </row>
    <row r="36" spans="1:23" s="23" customFormat="1" ht="51">
      <c r="A36" s="17" t="s">
        <v>44</v>
      </c>
      <c r="B36" s="18" t="s">
        <v>4</v>
      </c>
      <c r="C36" s="19" t="s">
        <v>43</v>
      </c>
      <c r="D36" s="16" t="s">
        <v>3</v>
      </c>
      <c r="E36" s="16" t="s">
        <v>99</v>
      </c>
      <c r="H36" s="26">
        <v>129000</v>
      </c>
      <c r="I36" s="26"/>
      <c r="J36" s="26"/>
      <c r="K36" s="26"/>
      <c r="L36" s="26"/>
      <c r="M36" s="26"/>
      <c r="N36" s="26"/>
      <c r="O36" s="26"/>
      <c r="P36" s="26">
        <v>128576.46</v>
      </c>
      <c r="Q36" s="22">
        <f>P36</f>
        <v>128576.46</v>
      </c>
      <c r="V36" s="51">
        <f>H36</f>
        <v>129000</v>
      </c>
      <c r="W36" s="52" t="str">
        <f t="shared" si="0"/>
        <v>SI</v>
      </c>
    </row>
    <row r="37" spans="1:23" s="23" customFormat="1" ht="76.5">
      <c r="A37" s="17" t="s">
        <v>46</v>
      </c>
      <c r="B37" s="18" t="s">
        <v>4</v>
      </c>
      <c r="C37" s="19" t="s">
        <v>45</v>
      </c>
      <c r="D37" s="16" t="s">
        <v>3</v>
      </c>
      <c r="E37" s="13" t="s">
        <v>91</v>
      </c>
      <c r="H37" s="26">
        <v>27000</v>
      </c>
      <c r="I37" s="26"/>
      <c r="J37" s="26"/>
      <c r="K37" s="26"/>
      <c r="L37" s="26"/>
      <c r="M37" s="26"/>
      <c r="N37" s="26"/>
      <c r="O37" s="26"/>
      <c r="P37" s="26">
        <v>22816.239999999998</v>
      </c>
      <c r="Q37" s="22">
        <f>P37</f>
        <v>22816.239999999998</v>
      </c>
      <c r="V37" s="51">
        <f>H37</f>
        <v>27000</v>
      </c>
      <c r="W37" s="52" t="str">
        <f t="shared" si="0"/>
        <v>SI</v>
      </c>
    </row>
    <row r="38" spans="1:23" s="23" customFormat="1" ht="51">
      <c r="A38" s="17" t="s">
        <v>48</v>
      </c>
      <c r="B38" s="18" t="s">
        <v>4</v>
      </c>
      <c r="C38" s="19" t="s">
        <v>47</v>
      </c>
      <c r="D38" s="16" t="s">
        <v>3</v>
      </c>
      <c r="E38" s="16" t="s">
        <v>88</v>
      </c>
      <c r="H38" s="26">
        <v>60000</v>
      </c>
      <c r="I38" s="26"/>
      <c r="J38" s="26"/>
      <c r="K38" s="26"/>
      <c r="L38" s="26"/>
      <c r="M38" s="26"/>
      <c r="N38" s="26"/>
      <c r="O38" s="26"/>
      <c r="P38" s="26">
        <v>60000</v>
      </c>
      <c r="Q38" s="22">
        <f>P38</f>
        <v>60000</v>
      </c>
      <c r="V38" s="51">
        <f>H38</f>
        <v>60000</v>
      </c>
      <c r="W38" s="52" t="str">
        <f t="shared" si="0"/>
        <v>NO</v>
      </c>
    </row>
    <row r="39" spans="1:23" s="23" customFormat="1" ht="51" hidden="1" outlineLevel="1">
      <c r="A39" s="30" t="s">
        <v>50</v>
      </c>
      <c r="B39" s="31" t="s">
        <v>4</v>
      </c>
      <c r="C39" s="32" t="s">
        <v>49</v>
      </c>
      <c r="D39" s="33" t="s">
        <v>3</v>
      </c>
      <c r="E39" s="33" t="s">
        <v>80</v>
      </c>
      <c r="F39" s="36"/>
      <c r="G39" s="36"/>
      <c r="H39" s="34">
        <v>439000</v>
      </c>
      <c r="I39" s="34">
        <v>0</v>
      </c>
      <c r="J39" s="34"/>
      <c r="K39" s="34"/>
      <c r="L39" s="34"/>
      <c r="M39" s="34"/>
      <c r="N39" s="34"/>
      <c r="O39" s="34"/>
      <c r="P39" s="34"/>
      <c r="Q39" s="35"/>
      <c r="R39" s="36"/>
      <c r="S39" s="36"/>
      <c r="T39" s="36"/>
      <c r="U39" s="36"/>
      <c r="V39" s="36"/>
      <c r="W39" s="36"/>
    </row>
    <row r="40" spans="1:23" s="23" customFormat="1" ht="76.5" collapsed="1">
      <c r="A40" s="17" t="s">
        <v>50</v>
      </c>
      <c r="B40" s="18" t="s">
        <v>4</v>
      </c>
      <c r="C40" s="19" t="s">
        <v>169</v>
      </c>
      <c r="D40" s="16" t="s">
        <v>3</v>
      </c>
      <c r="E40" s="16" t="s">
        <v>80</v>
      </c>
      <c r="H40" s="26"/>
      <c r="I40" s="26">
        <v>439000</v>
      </c>
      <c r="J40" s="26"/>
      <c r="K40" s="26"/>
      <c r="L40" s="26"/>
      <c r="M40" s="26"/>
      <c r="N40" s="26"/>
      <c r="O40" s="26"/>
      <c r="P40" s="26">
        <v>368443.51</v>
      </c>
      <c r="Q40" s="22">
        <f aca="true" t="shared" si="4" ref="Q40:Q46">P40</f>
        <v>368443.51</v>
      </c>
      <c r="V40" s="51">
        <f>I40</f>
        <v>439000</v>
      </c>
      <c r="W40" s="52" t="str">
        <f t="shared" si="0"/>
        <v>SI</v>
      </c>
    </row>
    <row r="41" spans="1:23" s="23" customFormat="1" ht="51">
      <c r="A41" s="17" t="s">
        <v>51</v>
      </c>
      <c r="B41" s="18" t="s">
        <v>4</v>
      </c>
      <c r="C41" s="19" t="s">
        <v>64</v>
      </c>
      <c r="D41" s="16" t="s">
        <v>100</v>
      </c>
      <c r="E41" s="16" t="s">
        <v>80</v>
      </c>
      <c r="H41" s="26">
        <v>361000</v>
      </c>
      <c r="I41" s="26"/>
      <c r="J41" s="26"/>
      <c r="K41" s="26"/>
      <c r="L41" s="26"/>
      <c r="M41" s="26"/>
      <c r="N41" s="26"/>
      <c r="O41" s="26"/>
      <c r="P41" s="26">
        <v>280792.35</v>
      </c>
      <c r="Q41" s="22">
        <f t="shared" si="4"/>
        <v>280792.35</v>
      </c>
      <c r="V41" s="51">
        <f>H41</f>
        <v>361000</v>
      </c>
      <c r="W41" s="52" t="str">
        <f t="shared" si="0"/>
        <v>SI</v>
      </c>
    </row>
    <row r="42" spans="1:23" s="23" customFormat="1" ht="51" hidden="1" outlineLevel="1">
      <c r="A42" s="30" t="s">
        <v>52</v>
      </c>
      <c r="B42" s="31" t="s">
        <v>4</v>
      </c>
      <c r="C42" s="32" t="s">
        <v>65</v>
      </c>
      <c r="D42" s="33" t="s">
        <v>3</v>
      </c>
      <c r="E42" s="33" t="s">
        <v>80</v>
      </c>
      <c r="F42" s="36"/>
      <c r="G42" s="36"/>
      <c r="H42" s="34">
        <v>310000</v>
      </c>
      <c r="I42" s="34"/>
      <c r="J42" s="34"/>
      <c r="K42" s="34"/>
      <c r="L42" s="34"/>
      <c r="M42" s="34"/>
      <c r="N42" s="34"/>
      <c r="O42" s="34"/>
      <c r="P42" s="34"/>
      <c r="Q42" s="35"/>
      <c r="R42" s="36"/>
      <c r="S42" s="36"/>
      <c r="T42" s="36"/>
      <c r="U42" s="36"/>
      <c r="V42" s="36"/>
      <c r="W42" s="36"/>
    </row>
    <row r="43" spans="1:23" s="23" customFormat="1" ht="51" collapsed="1">
      <c r="A43" s="17" t="s">
        <v>52</v>
      </c>
      <c r="B43" s="18" t="s">
        <v>108</v>
      </c>
      <c r="C43" s="19" t="s">
        <v>159</v>
      </c>
      <c r="D43" s="16" t="s">
        <v>3</v>
      </c>
      <c r="E43" s="16" t="s">
        <v>80</v>
      </c>
      <c r="H43" s="26"/>
      <c r="I43" s="26"/>
      <c r="J43" s="26"/>
      <c r="K43" s="26">
        <v>193423.68</v>
      </c>
      <c r="L43" s="26"/>
      <c r="M43" s="26"/>
      <c r="N43" s="26"/>
      <c r="O43" s="26"/>
      <c r="P43" s="26">
        <v>193167.16</v>
      </c>
      <c r="Q43" s="22">
        <f t="shared" si="4"/>
        <v>193167.16</v>
      </c>
      <c r="V43" s="51">
        <f>K43</f>
        <v>193423.68</v>
      </c>
      <c r="W43" s="52" t="str">
        <f t="shared" si="0"/>
        <v>SI</v>
      </c>
    </row>
    <row r="44" spans="1:23" s="23" customFormat="1" ht="51">
      <c r="A44" s="17" t="s">
        <v>52</v>
      </c>
      <c r="B44" s="18" t="s">
        <v>109</v>
      </c>
      <c r="C44" s="19" t="s">
        <v>160</v>
      </c>
      <c r="D44" s="16" t="s">
        <v>3</v>
      </c>
      <c r="E44" s="16" t="s">
        <v>80</v>
      </c>
      <c r="H44" s="26"/>
      <c r="I44" s="26"/>
      <c r="J44" s="26"/>
      <c r="K44" s="26">
        <v>116576.32</v>
      </c>
      <c r="L44" s="26"/>
      <c r="M44" s="26"/>
      <c r="N44" s="26"/>
      <c r="O44" s="26"/>
      <c r="P44" s="26">
        <v>113386.63</v>
      </c>
      <c r="Q44" s="22">
        <f t="shared" si="4"/>
        <v>113386.63</v>
      </c>
      <c r="V44" s="51">
        <f>K44</f>
        <v>116576.32</v>
      </c>
      <c r="W44" s="52" t="str">
        <f t="shared" si="0"/>
        <v>SI</v>
      </c>
    </row>
    <row r="45" spans="1:23" s="23" customFormat="1" ht="51">
      <c r="A45" s="17" t="s">
        <v>53</v>
      </c>
      <c r="B45" s="18" t="s">
        <v>4</v>
      </c>
      <c r="C45" s="19" t="s">
        <v>66</v>
      </c>
      <c r="D45" s="16" t="s">
        <v>100</v>
      </c>
      <c r="E45" s="16" t="s">
        <v>80</v>
      </c>
      <c r="H45" s="26">
        <v>129000</v>
      </c>
      <c r="I45" s="26"/>
      <c r="J45" s="26"/>
      <c r="K45" s="26"/>
      <c r="L45" s="26"/>
      <c r="M45" s="26"/>
      <c r="N45" s="26"/>
      <c r="O45" s="26"/>
      <c r="P45" s="26">
        <v>114192.35</v>
      </c>
      <c r="Q45" s="22">
        <f t="shared" si="4"/>
        <v>114192.35</v>
      </c>
      <c r="V45" s="51">
        <f>H45</f>
        <v>129000</v>
      </c>
      <c r="W45" s="52" t="str">
        <f t="shared" si="0"/>
        <v>SI</v>
      </c>
    </row>
    <row r="46" spans="1:23" s="23" customFormat="1" ht="51">
      <c r="A46" s="17" t="s">
        <v>54</v>
      </c>
      <c r="B46" s="18" t="s">
        <v>4</v>
      </c>
      <c r="C46" s="19" t="s">
        <v>89</v>
      </c>
      <c r="D46" s="16" t="s">
        <v>3</v>
      </c>
      <c r="E46" s="16" t="s">
        <v>80</v>
      </c>
      <c r="H46" s="26">
        <v>227000</v>
      </c>
      <c r="I46" s="26"/>
      <c r="J46" s="26"/>
      <c r="K46" s="26"/>
      <c r="L46" s="26"/>
      <c r="M46" s="26"/>
      <c r="N46" s="26"/>
      <c r="O46" s="26"/>
      <c r="P46" s="26">
        <v>226985.51</v>
      </c>
      <c r="Q46" s="22">
        <f t="shared" si="4"/>
        <v>226985.51</v>
      </c>
      <c r="V46" s="51">
        <f>H46</f>
        <v>227000</v>
      </c>
      <c r="W46" s="52" t="str">
        <f t="shared" si="0"/>
        <v>SI</v>
      </c>
    </row>
    <row r="47" spans="1:23" s="23" customFormat="1" ht="51">
      <c r="A47" s="17" t="s">
        <v>136</v>
      </c>
      <c r="B47" s="18"/>
      <c r="C47" s="19" t="s">
        <v>149</v>
      </c>
      <c r="D47" s="16" t="s">
        <v>3</v>
      </c>
      <c r="E47" s="16" t="s">
        <v>80</v>
      </c>
      <c r="H47" s="26">
        <v>814640</v>
      </c>
      <c r="I47" s="26"/>
      <c r="J47" s="26"/>
      <c r="K47" s="26"/>
      <c r="L47" s="26"/>
      <c r="M47" s="26"/>
      <c r="N47" s="26"/>
      <c r="O47" s="26"/>
      <c r="P47" s="26"/>
      <c r="Q47" s="24"/>
      <c r="V47" s="51"/>
      <c r="W47" s="52"/>
    </row>
    <row r="48" spans="1:23" s="23" customFormat="1" ht="76.5">
      <c r="A48" s="41" t="s">
        <v>148</v>
      </c>
      <c r="B48" s="42" t="s">
        <v>108</v>
      </c>
      <c r="C48" s="44" t="s">
        <v>171</v>
      </c>
      <c r="D48" s="16" t="s">
        <v>3</v>
      </c>
      <c r="E48" s="16" t="s">
        <v>80</v>
      </c>
      <c r="H48" s="26"/>
      <c r="I48" s="26"/>
      <c r="J48" s="26"/>
      <c r="K48" s="26"/>
      <c r="L48" s="26"/>
      <c r="M48" s="26"/>
      <c r="N48" s="26"/>
      <c r="O48" s="26"/>
      <c r="P48" s="26"/>
      <c r="Q48" s="24">
        <v>33562.81</v>
      </c>
      <c r="V48" s="51">
        <f>Q48</f>
        <v>33562.81</v>
      </c>
      <c r="W48" s="52" t="str">
        <f t="shared" si="0"/>
        <v>NO</v>
      </c>
    </row>
    <row r="49" spans="1:23" s="23" customFormat="1" ht="63.75">
      <c r="A49" s="41" t="s">
        <v>148</v>
      </c>
      <c r="B49" s="42" t="s">
        <v>109</v>
      </c>
      <c r="C49" s="44" t="s">
        <v>172</v>
      </c>
      <c r="D49" s="16" t="s">
        <v>3</v>
      </c>
      <c r="E49" s="16" t="s">
        <v>80</v>
      </c>
      <c r="H49" s="26"/>
      <c r="I49" s="26"/>
      <c r="J49" s="26"/>
      <c r="K49" s="26"/>
      <c r="L49" s="26"/>
      <c r="M49" s="26"/>
      <c r="N49" s="26"/>
      <c r="O49" s="26"/>
      <c r="P49" s="26">
        <v>229046.64</v>
      </c>
      <c r="Q49" s="22">
        <f aca="true" t="shared" si="5" ref="Q49:Q63">P49</f>
        <v>229046.64</v>
      </c>
      <c r="V49" s="51">
        <f>Q49</f>
        <v>229046.64</v>
      </c>
      <c r="W49" s="52" t="str">
        <f t="shared" si="0"/>
        <v>NO</v>
      </c>
    </row>
    <row r="50" spans="1:23" s="23" customFormat="1" ht="63.75">
      <c r="A50" s="41" t="s">
        <v>148</v>
      </c>
      <c r="B50" s="42" t="s">
        <v>110</v>
      </c>
      <c r="C50" s="44" t="s">
        <v>157</v>
      </c>
      <c r="D50" s="16" t="s">
        <v>3</v>
      </c>
      <c r="E50" s="16" t="s">
        <v>80</v>
      </c>
      <c r="H50" s="26"/>
      <c r="I50" s="26"/>
      <c r="J50" s="26"/>
      <c r="K50" s="26"/>
      <c r="L50" s="26"/>
      <c r="M50" s="26"/>
      <c r="N50" s="26"/>
      <c r="O50" s="26"/>
      <c r="P50" s="26">
        <v>551838.77</v>
      </c>
      <c r="Q50" s="22">
        <f t="shared" si="5"/>
        <v>551838.77</v>
      </c>
      <c r="V50" s="51">
        <f>Q50</f>
        <v>551838.77</v>
      </c>
      <c r="W50" s="52" t="str">
        <f t="shared" si="0"/>
        <v>NO</v>
      </c>
    </row>
    <row r="51" spans="1:23" s="23" customFormat="1" ht="76.5">
      <c r="A51" s="17" t="s">
        <v>55</v>
      </c>
      <c r="B51" s="18" t="s">
        <v>4</v>
      </c>
      <c r="C51" s="19" t="s">
        <v>67</v>
      </c>
      <c r="D51" s="16" t="s">
        <v>69</v>
      </c>
      <c r="E51" s="16" t="s">
        <v>90</v>
      </c>
      <c r="H51" s="26">
        <v>206000</v>
      </c>
      <c r="I51" s="26"/>
      <c r="J51" s="26"/>
      <c r="K51" s="26"/>
      <c r="L51" s="26"/>
      <c r="M51" s="26"/>
      <c r="N51" s="26"/>
      <c r="O51" s="26"/>
      <c r="P51" s="26">
        <v>206000</v>
      </c>
      <c r="Q51" s="22">
        <f t="shared" si="5"/>
        <v>206000</v>
      </c>
      <c r="V51" s="51">
        <f>H51</f>
        <v>206000</v>
      </c>
      <c r="W51" s="52" t="str">
        <f t="shared" si="0"/>
        <v>NO</v>
      </c>
    </row>
    <row r="52" spans="1:23" s="23" customFormat="1" ht="51">
      <c r="A52" s="17" t="s">
        <v>56</v>
      </c>
      <c r="B52" s="18" t="s">
        <v>4</v>
      </c>
      <c r="C52" s="19" t="s">
        <v>68</v>
      </c>
      <c r="D52" s="16" t="s">
        <v>69</v>
      </c>
      <c r="E52" s="16" t="s">
        <v>80</v>
      </c>
      <c r="H52" s="26">
        <v>240000</v>
      </c>
      <c r="I52" s="26"/>
      <c r="J52" s="26"/>
      <c r="K52" s="26"/>
      <c r="L52" s="26"/>
      <c r="M52" s="26"/>
      <c r="N52" s="26"/>
      <c r="O52" s="26"/>
      <c r="P52" s="26">
        <v>230101.81</v>
      </c>
      <c r="Q52" s="22">
        <f t="shared" si="5"/>
        <v>230101.81</v>
      </c>
      <c r="V52" s="51">
        <f aca="true" t="shared" si="6" ref="V52:V60">H52</f>
        <v>240000</v>
      </c>
      <c r="W52" s="52" t="str">
        <f t="shared" si="0"/>
        <v>SI</v>
      </c>
    </row>
    <row r="53" spans="1:23" s="23" customFormat="1" ht="51">
      <c r="A53" s="17" t="s">
        <v>57</v>
      </c>
      <c r="B53" s="18" t="s">
        <v>4</v>
      </c>
      <c r="C53" s="19" t="s">
        <v>70</v>
      </c>
      <c r="D53" s="16" t="s">
        <v>69</v>
      </c>
      <c r="E53" s="16" t="s">
        <v>80</v>
      </c>
      <c r="H53" s="26">
        <v>240000</v>
      </c>
      <c r="I53" s="26"/>
      <c r="J53" s="26"/>
      <c r="K53" s="26"/>
      <c r="L53" s="26"/>
      <c r="M53" s="26"/>
      <c r="N53" s="26"/>
      <c r="O53" s="26"/>
      <c r="P53" s="26">
        <v>239802.74</v>
      </c>
      <c r="Q53" s="22">
        <f t="shared" si="5"/>
        <v>239802.74</v>
      </c>
      <c r="V53" s="51">
        <f t="shared" si="6"/>
        <v>240000</v>
      </c>
      <c r="W53" s="52" t="str">
        <f t="shared" si="0"/>
        <v>SI</v>
      </c>
    </row>
    <row r="54" spans="1:23" s="23" customFormat="1" ht="51">
      <c r="A54" s="17" t="s">
        <v>58</v>
      </c>
      <c r="B54" s="18" t="s">
        <v>4</v>
      </c>
      <c r="C54" s="19" t="s">
        <v>105</v>
      </c>
      <c r="D54" s="16" t="s">
        <v>69</v>
      </c>
      <c r="E54" s="16" t="s">
        <v>80</v>
      </c>
      <c r="H54" s="26">
        <v>240000</v>
      </c>
      <c r="I54" s="26"/>
      <c r="J54" s="26"/>
      <c r="K54" s="26"/>
      <c r="L54" s="26"/>
      <c r="M54" s="26"/>
      <c r="N54" s="26"/>
      <c r="O54" s="26"/>
      <c r="P54" s="26">
        <v>231558.92</v>
      </c>
      <c r="Q54" s="22">
        <f t="shared" si="5"/>
        <v>231558.92</v>
      </c>
      <c r="V54" s="51">
        <f t="shared" si="6"/>
        <v>240000</v>
      </c>
      <c r="W54" s="52" t="str">
        <f t="shared" si="0"/>
        <v>SI</v>
      </c>
    </row>
    <row r="55" spans="1:23" s="23" customFormat="1" ht="51">
      <c r="A55" s="17" t="s">
        <v>59</v>
      </c>
      <c r="B55" s="18" t="s">
        <v>4</v>
      </c>
      <c r="C55" s="19" t="s">
        <v>106</v>
      </c>
      <c r="D55" s="16" t="s">
        <v>69</v>
      </c>
      <c r="E55" s="16" t="s">
        <v>80</v>
      </c>
      <c r="H55" s="26">
        <v>54000</v>
      </c>
      <c r="I55" s="26"/>
      <c r="J55" s="26"/>
      <c r="K55" s="26"/>
      <c r="L55" s="26"/>
      <c r="M55" s="26"/>
      <c r="N55" s="26"/>
      <c r="O55" s="26"/>
      <c r="P55" s="26">
        <v>51107.55</v>
      </c>
      <c r="Q55" s="22">
        <f t="shared" si="5"/>
        <v>51107.55</v>
      </c>
      <c r="V55" s="51">
        <f t="shared" si="6"/>
        <v>54000</v>
      </c>
      <c r="W55" s="52" t="str">
        <f t="shared" si="0"/>
        <v>SI</v>
      </c>
    </row>
    <row r="56" spans="1:23" s="23" customFormat="1" ht="51">
      <c r="A56" s="17" t="s">
        <v>60</v>
      </c>
      <c r="B56" s="18" t="s">
        <v>4</v>
      </c>
      <c r="C56" s="19" t="s">
        <v>71</v>
      </c>
      <c r="D56" s="16" t="s">
        <v>3</v>
      </c>
      <c r="E56" s="16" t="s">
        <v>93</v>
      </c>
      <c r="H56" s="26">
        <v>258000</v>
      </c>
      <c r="I56" s="26"/>
      <c r="J56" s="26"/>
      <c r="K56" s="26"/>
      <c r="L56" s="26"/>
      <c r="M56" s="26"/>
      <c r="N56" s="26"/>
      <c r="O56" s="26"/>
      <c r="P56" s="26">
        <v>248832.33</v>
      </c>
      <c r="Q56" s="22">
        <f t="shared" si="5"/>
        <v>248832.33</v>
      </c>
      <c r="V56" s="51">
        <f t="shared" si="6"/>
        <v>258000</v>
      </c>
      <c r="W56" s="52" t="str">
        <f t="shared" si="0"/>
        <v>SI</v>
      </c>
    </row>
    <row r="57" spans="1:23" s="23" customFormat="1" ht="76.5">
      <c r="A57" s="17" t="s">
        <v>61</v>
      </c>
      <c r="B57" s="18" t="s">
        <v>4</v>
      </c>
      <c r="C57" s="19" t="s">
        <v>72</v>
      </c>
      <c r="D57" s="16" t="s">
        <v>3</v>
      </c>
      <c r="E57" s="16" t="s">
        <v>91</v>
      </c>
      <c r="H57" s="26">
        <v>258000</v>
      </c>
      <c r="I57" s="26"/>
      <c r="J57" s="26"/>
      <c r="K57" s="26"/>
      <c r="L57" s="26"/>
      <c r="M57" s="26"/>
      <c r="N57" s="26"/>
      <c r="O57" s="26"/>
      <c r="P57" s="26">
        <v>232110.94</v>
      </c>
      <c r="Q57" s="22">
        <f t="shared" si="5"/>
        <v>232110.94</v>
      </c>
      <c r="V57" s="51">
        <f t="shared" si="6"/>
        <v>258000</v>
      </c>
      <c r="W57" s="52" t="str">
        <f t="shared" si="0"/>
        <v>SI</v>
      </c>
    </row>
    <row r="58" spans="1:23" s="23" customFormat="1" ht="63.75">
      <c r="A58" s="17" t="s">
        <v>62</v>
      </c>
      <c r="B58" s="18" t="s">
        <v>4</v>
      </c>
      <c r="C58" s="19" t="s">
        <v>73</v>
      </c>
      <c r="D58" s="16" t="s">
        <v>3</v>
      </c>
      <c r="E58" s="16" t="s">
        <v>31</v>
      </c>
      <c r="H58" s="26">
        <v>180000</v>
      </c>
      <c r="I58" s="26"/>
      <c r="J58" s="26"/>
      <c r="K58" s="26"/>
      <c r="L58" s="26"/>
      <c r="M58" s="26"/>
      <c r="N58" s="26"/>
      <c r="O58" s="26"/>
      <c r="P58" s="26">
        <v>178608.41</v>
      </c>
      <c r="Q58" s="22">
        <f t="shared" si="5"/>
        <v>178608.41</v>
      </c>
      <c r="V58" s="51">
        <f t="shared" si="6"/>
        <v>180000</v>
      </c>
      <c r="W58" s="52" t="str">
        <f t="shared" si="0"/>
        <v>SI</v>
      </c>
    </row>
    <row r="59" spans="1:23" s="23" customFormat="1" ht="63.75">
      <c r="A59" s="17" t="s">
        <v>63</v>
      </c>
      <c r="B59" s="18" t="s">
        <v>4</v>
      </c>
      <c r="C59" s="19" t="s">
        <v>74</v>
      </c>
      <c r="D59" s="16" t="s">
        <v>69</v>
      </c>
      <c r="E59" s="16" t="s">
        <v>30</v>
      </c>
      <c r="H59" s="26">
        <v>206000</v>
      </c>
      <c r="I59" s="26"/>
      <c r="J59" s="26"/>
      <c r="K59" s="26"/>
      <c r="L59" s="26"/>
      <c r="M59" s="26"/>
      <c r="N59" s="26"/>
      <c r="O59" s="26"/>
      <c r="P59" s="26">
        <v>206000</v>
      </c>
      <c r="Q59" s="22">
        <f t="shared" si="5"/>
        <v>206000</v>
      </c>
      <c r="V59" s="51">
        <f t="shared" si="6"/>
        <v>206000</v>
      </c>
      <c r="W59" s="52" t="str">
        <f t="shared" si="0"/>
        <v>NO</v>
      </c>
    </row>
    <row r="60" spans="1:23" ht="63.75">
      <c r="A60" s="17" t="s">
        <v>125</v>
      </c>
      <c r="B60" s="18" t="s">
        <v>4</v>
      </c>
      <c r="C60" s="19" t="s">
        <v>101</v>
      </c>
      <c r="D60" s="16" t="s">
        <v>75</v>
      </c>
      <c r="E60" s="16" t="s">
        <v>80</v>
      </c>
      <c r="F60" s="23"/>
      <c r="G60" s="23"/>
      <c r="H60" s="26">
        <v>1092187</v>
      </c>
      <c r="I60" s="26"/>
      <c r="J60" s="26"/>
      <c r="K60" s="26"/>
      <c r="L60" s="26"/>
      <c r="M60" s="26"/>
      <c r="N60" s="26"/>
      <c r="O60" s="26"/>
      <c r="P60" s="26">
        <v>1076254.05</v>
      </c>
      <c r="Q60" s="22">
        <f t="shared" si="5"/>
        <v>1076254.05</v>
      </c>
      <c r="R60" s="23"/>
      <c r="S60" s="23"/>
      <c r="T60" s="23"/>
      <c r="U60" s="23"/>
      <c r="V60" s="51">
        <f t="shared" si="6"/>
        <v>1092187</v>
      </c>
      <c r="W60" s="52" t="str">
        <f t="shared" si="0"/>
        <v>SI</v>
      </c>
    </row>
    <row r="61" spans="1:23" s="23" customFormat="1" ht="36">
      <c r="A61" s="17"/>
      <c r="B61" s="18"/>
      <c r="C61" s="27" t="s">
        <v>124</v>
      </c>
      <c r="D61" s="16"/>
      <c r="E61" s="16"/>
      <c r="F61" s="16"/>
      <c r="G61" s="26"/>
      <c r="R61" s="29"/>
      <c r="S61" s="29"/>
      <c r="T61" s="29"/>
      <c r="U61" s="25"/>
      <c r="V61" s="51"/>
      <c r="W61" s="52"/>
    </row>
    <row r="62" spans="1:23" ht="63.75">
      <c r="A62" s="17" t="s">
        <v>168</v>
      </c>
      <c r="B62" s="18" t="s">
        <v>4</v>
      </c>
      <c r="C62" s="19" t="s">
        <v>167</v>
      </c>
      <c r="D62" s="13" t="s">
        <v>3</v>
      </c>
      <c r="E62" s="16" t="s">
        <v>162</v>
      </c>
      <c r="F62" s="23"/>
      <c r="G62" s="23"/>
      <c r="H62" s="26"/>
      <c r="I62" s="26"/>
      <c r="J62" s="26">
        <v>380000</v>
      </c>
      <c r="K62" s="48" t="s">
        <v>161</v>
      </c>
      <c r="L62" s="26"/>
      <c r="M62" s="26"/>
      <c r="N62" s="26"/>
      <c r="O62" s="26"/>
      <c r="P62" s="26">
        <v>377470</v>
      </c>
      <c r="Q62" s="22">
        <f t="shared" si="5"/>
        <v>377470</v>
      </c>
      <c r="R62" s="23"/>
      <c r="S62" s="23"/>
      <c r="T62" s="23"/>
      <c r="U62" s="23"/>
      <c r="V62" s="51">
        <f>J62</f>
        <v>380000</v>
      </c>
      <c r="W62" s="52" t="str">
        <f t="shared" si="0"/>
        <v>SI</v>
      </c>
    </row>
    <row r="63" spans="1:23" ht="76.5">
      <c r="A63" s="17" t="s">
        <v>173</v>
      </c>
      <c r="B63" s="18" t="s">
        <v>4</v>
      </c>
      <c r="C63" s="19" t="s">
        <v>156</v>
      </c>
      <c r="D63" s="16" t="s">
        <v>69</v>
      </c>
      <c r="E63" s="16" t="s">
        <v>133</v>
      </c>
      <c r="F63" s="23"/>
      <c r="G63" s="23"/>
      <c r="H63" s="26"/>
      <c r="I63" s="26"/>
      <c r="J63" s="26">
        <v>60000</v>
      </c>
      <c r="K63" s="26"/>
      <c r="L63" s="26"/>
      <c r="M63" s="26"/>
      <c r="N63" s="26"/>
      <c r="O63" s="26"/>
      <c r="P63" s="26">
        <v>60000</v>
      </c>
      <c r="Q63" s="22">
        <f t="shared" si="5"/>
        <v>60000</v>
      </c>
      <c r="R63" s="23"/>
      <c r="S63" s="23"/>
      <c r="T63" s="23"/>
      <c r="U63" s="23"/>
      <c r="V63" s="51">
        <f>J63</f>
        <v>60000</v>
      </c>
      <c r="W63" s="52" t="str">
        <f t="shared" si="0"/>
        <v>NO</v>
      </c>
    </row>
    <row r="64" spans="1:23" ht="51" hidden="1" outlineLevel="1">
      <c r="A64" s="30" t="s">
        <v>128</v>
      </c>
      <c r="B64" s="31" t="s">
        <v>4</v>
      </c>
      <c r="C64" s="32" t="s">
        <v>126</v>
      </c>
      <c r="D64" s="33" t="s">
        <v>75</v>
      </c>
      <c r="E64" s="33" t="s">
        <v>80</v>
      </c>
      <c r="F64" s="36"/>
      <c r="G64" s="36"/>
      <c r="H64" s="34"/>
      <c r="I64" s="34"/>
      <c r="J64" s="34">
        <v>70000</v>
      </c>
      <c r="K64" s="34"/>
      <c r="L64" s="34"/>
      <c r="M64" s="34"/>
      <c r="N64" s="47" t="s">
        <v>166</v>
      </c>
      <c r="O64" s="47"/>
      <c r="P64" s="47"/>
      <c r="Q64" s="35">
        <v>70000</v>
      </c>
      <c r="R64" s="36"/>
      <c r="S64" s="36"/>
      <c r="T64" s="36"/>
      <c r="U64" s="36"/>
      <c r="V64" s="60">
        <f>Q64</f>
        <v>70000</v>
      </c>
      <c r="W64" s="36"/>
    </row>
    <row r="65" spans="1:23" ht="51" collapsed="1">
      <c r="A65" s="17" t="s">
        <v>129</v>
      </c>
      <c r="B65" s="18" t="s">
        <v>4</v>
      </c>
      <c r="C65" s="19" t="s">
        <v>139</v>
      </c>
      <c r="D65" s="16" t="s">
        <v>132</v>
      </c>
      <c r="E65" s="16" t="s">
        <v>80</v>
      </c>
      <c r="F65" s="23"/>
      <c r="G65" s="23"/>
      <c r="H65" s="26"/>
      <c r="I65" s="26"/>
      <c r="J65" s="26">
        <v>639553</v>
      </c>
      <c r="K65" s="26"/>
      <c r="L65" s="26"/>
      <c r="M65" s="26"/>
      <c r="N65" s="26"/>
      <c r="O65" s="26"/>
      <c r="P65" s="26"/>
      <c r="Q65" s="24"/>
      <c r="R65" s="23"/>
      <c r="S65" s="23"/>
      <c r="T65" s="23"/>
      <c r="U65" s="23"/>
      <c r="V65" s="51"/>
      <c r="W65" s="52"/>
    </row>
    <row r="66" spans="1:23" ht="51">
      <c r="A66" s="41" t="s">
        <v>129</v>
      </c>
      <c r="B66" s="42" t="s">
        <v>108</v>
      </c>
      <c r="C66" s="43" t="s">
        <v>140</v>
      </c>
      <c r="D66" s="16" t="s">
        <v>3</v>
      </c>
      <c r="E66" s="16" t="s">
        <v>80</v>
      </c>
      <c r="F66" s="23"/>
      <c r="G66" s="23"/>
      <c r="H66" s="26"/>
      <c r="I66" s="26"/>
      <c r="K66" s="26"/>
      <c r="L66" s="26">
        <v>149000</v>
      </c>
      <c r="M66" s="26">
        <v>149000</v>
      </c>
      <c r="N66" s="26"/>
      <c r="O66" s="26"/>
      <c r="P66" s="26">
        <v>149000</v>
      </c>
      <c r="Q66" s="22">
        <f aca="true" t="shared" si="7" ref="Q66:Q76">P66</f>
        <v>149000</v>
      </c>
      <c r="R66" s="23"/>
      <c r="S66" s="23"/>
      <c r="T66" s="23"/>
      <c r="U66" s="23"/>
      <c r="V66" s="51">
        <f>L66</f>
        <v>149000</v>
      </c>
      <c r="W66" s="52" t="str">
        <f t="shared" si="0"/>
        <v>NO</v>
      </c>
    </row>
    <row r="67" spans="1:23" ht="51">
      <c r="A67" s="41" t="s">
        <v>129</v>
      </c>
      <c r="B67" s="42" t="s">
        <v>109</v>
      </c>
      <c r="C67" s="43" t="s">
        <v>142</v>
      </c>
      <c r="D67" s="16" t="s">
        <v>143</v>
      </c>
      <c r="E67" s="16" t="s">
        <v>80</v>
      </c>
      <c r="F67" s="23"/>
      <c r="G67" s="23"/>
      <c r="H67" s="26"/>
      <c r="I67" s="26"/>
      <c r="K67" s="26"/>
      <c r="L67" s="26">
        <v>100000</v>
      </c>
      <c r="M67" s="26">
        <v>100000</v>
      </c>
      <c r="N67" s="26"/>
      <c r="O67" s="26"/>
      <c r="P67" s="26">
        <v>100000</v>
      </c>
      <c r="Q67" s="22">
        <f t="shared" si="7"/>
        <v>100000</v>
      </c>
      <c r="R67" s="23"/>
      <c r="S67" s="23"/>
      <c r="T67" s="23"/>
      <c r="U67" s="23"/>
      <c r="V67" s="51">
        <f>L67</f>
        <v>100000</v>
      </c>
      <c r="W67" s="52" t="str">
        <f t="shared" si="0"/>
        <v>NO</v>
      </c>
    </row>
    <row r="68" spans="1:23" ht="51">
      <c r="A68" s="41" t="s">
        <v>129</v>
      </c>
      <c r="B68" s="42" t="s">
        <v>110</v>
      </c>
      <c r="C68" s="43" t="s">
        <v>141</v>
      </c>
      <c r="D68" s="16" t="s">
        <v>132</v>
      </c>
      <c r="E68" s="16" t="s">
        <v>80</v>
      </c>
      <c r="F68" s="23"/>
      <c r="G68" s="23"/>
      <c r="H68" s="26"/>
      <c r="I68" s="26"/>
      <c r="K68" s="26"/>
      <c r="L68" s="26">
        <v>390553</v>
      </c>
      <c r="M68" s="26">
        <v>60553</v>
      </c>
      <c r="N68" s="26">
        <v>60553</v>
      </c>
      <c r="O68" s="26"/>
      <c r="P68" s="26">
        <v>53351.32</v>
      </c>
      <c r="Q68" s="22">
        <f t="shared" si="7"/>
        <v>53351.32</v>
      </c>
      <c r="R68" s="23"/>
      <c r="S68" s="23"/>
      <c r="T68" s="23"/>
      <c r="U68" s="23"/>
      <c r="V68" s="51">
        <f>L68</f>
        <v>390553</v>
      </c>
      <c r="W68" s="52" t="str">
        <f t="shared" si="0"/>
        <v>SI</v>
      </c>
    </row>
    <row r="69" spans="1:23" ht="51">
      <c r="A69" s="41" t="s">
        <v>129</v>
      </c>
      <c r="B69" s="42" t="s">
        <v>111</v>
      </c>
      <c r="C69" s="45" t="s">
        <v>151</v>
      </c>
      <c r="D69" s="16" t="s">
        <v>3</v>
      </c>
      <c r="E69" s="16" t="s">
        <v>80</v>
      </c>
      <c r="F69" s="23"/>
      <c r="G69" s="23"/>
      <c r="H69" s="26"/>
      <c r="I69" s="26"/>
      <c r="K69" s="26"/>
      <c r="L69" s="26"/>
      <c r="M69" s="26">
        <v>60000</v>
      </c>
      <c r="N69" s="26">
        <v>60000</v>
      </c>
      <c r="O69" s="26"/>
      <c r="P69" s="26">
        <v>58202.82</v>
      </c>
      <c r="Q69" s="22">
        <f t="shared" si="7"/>
        <v>58202.82</v>
      </c>
      <c r="R69" s="23"/>
      <c r="S69" s="23"/>
      <c r="T69" s="23"/>
      <c r="U69" s="23"/>
      <c r="V69" s="51">
        <f>M69</f>
        <v>60000</v>
      </c>
      <c r="W69" s="52" t="str">
        <f aca="true" t="shared" si="8" ref="W69:W76">IF(Q69=V69,"NO","SI")</f>
        <v>SI</v>
      </c>
    </row>
    <row r="70" spans="1:23" ht="51">
      <c r="A70" s="41" t="s">
        <v>129</v>
      </c>
      <c r="B70" s="42" t="s">
        <v>112</v>
      </c>
      <c r="C70" s="45" t="s">
        <v>152</v>
      </c>
      <c r="D70" s="16" t="s">
        <v>3</v>
      </c>
      <c r="E70" s="16" t="s">
        <v>80</v>
      </c>
      <c r="F70" s="23"/>
      <c r="G70" s="23"/>
      <c r="H70" s="26"/>
      <c r="I70" s="26"/>
      <c r="K70" s="26"/>
      <c r="L70" s="26"/>
      <c r="M70" s="26">
        <v>100000</v>
      </c>
      <c r="N70" s="26">
        <v>100000</v>
      </c>
      <c r="O70" s="26"/>
      <c r="P70" s="26">
        <v>97453.95</v>
      </c>
      <c r="Q70" s="22">
        <f t="shared" si="7"/>
        <v>97453.95</v>
      </c>
      <c r="R70" s="23"/>
      <c r="S70" s="23"/>
      <c r="T70" s="23"/>
      <c r="U70" s="23"/>
      <c r="V70" s="51">
        <f>M70</f>
        <v>100000</v>
      </c>
      <c r="W70" s="52" t="str">
        <f t="shared" si="8"/>
        <v>SI</v>
      </c>
    </row>
    <row r="71" spans="1:23" ht="51">
      <c r="A71" s="41" t="s">
        <v>129</v>
      </c>
      <c r="B71" s="42" t="s">
        <v>113</v>
      </c>
      <c r="C71" s="45" t="s">
        <v>153</v>
      </c>
      <c r="D71" s="16" t="s">
        <v>3</v>
      </c>
      <c r="E71" s="16" t="s">
        <v>80</v>
      </c>
      <c r="F71" s="23"/>
      <c r="G71" s="23"/>
      <c r="H71" s="26"/>
      <c r="I71" s="26"/>
      <c r="K71" s="26"/>
      <c r="L71" s="26"/>
      <c r="M71" s="26">
        <v>150000</v>
      </c>
      <c r="N71" s="26">
        <v>150000</v>
      </c>
      <c r="O71" s="26"/>
      <c r="P71" s="26">
        <v>139892.24</v>
      </c>
      <c r="Q71" s="22">
        <f t="shared" si="7"/>
        <v>139892.24</v>
      </c>
      <c r="R71" s="23"/>
      <c r="S71" s="23"/>
      <c r="T71" s="23"/>
      <c r="U71" s="23"/>
      <c r="V71" s="51">
        <f>M71</f>
        <v>150000</v>
      </c>
      <c r="W71" s="52" t="str">
        <f t="shared" si="8"/>
        <v>SI</v>
      </c>
    </row>
    <row r="72" spans="1:23" ht="51">
      <c r="A72" s="41" t="s">
        <v>129</v>
      </c>
      <c r="B72" s="42" t="s">
        <v>150</v>
      </c>
      <c r="C72" s="45" t="s">
        <v>154</v>
      </c>
      <c r="D72" s="16" t="s">
        <v>3</v>
      </c>
      <c r="E72" s="16" t="s">
        <v>80</v>
      </c>
      <c r="F72" s="23"/>
      <c r="G72" s="23"/>
      <c r="H72" s="26"/>
      <c r="I72" s="26"/>
      <c r="K72" s="26"/>
      <c r="L72" s="26"/>
      <c r="M72" s="26">
        <v>20000</v>
      </c>
      <c r="N72" s="26">
        <v>20000</v>
      </c>
      <c r="O72" s="26"/>
      <c r="P72" s="26">
        <v>19994.38</v>
      </c>
      <c r="Q72" s="22">
        <f t="shared" si="7"/>
        <v>19994.38</v>
      </c>
      <c r="R72" s="23"/>
      <c r="S72" s="23"/>
      <c r="T72" s="23"/>
      <c r="U72" s="23"/>
      <c r="V72" s="51">
        <f>M72</f>
        <v>20000</v>
      </c>
      <c r="W72" s="52" t="str">
        <f t="shared" si="8"/>
        <v>SI</v>
      </c>
    </row>
    <row r="73" spans="1:23" ht="51">
      <c r="A73" s="17" t="s">
        <v>130</v>
      </c>
      <c r="B73" s="18" t="s">
        <v>4</v>
      </c>
      <c r="C73" s="19" t="s">
        <v>127</v>
      </c>
      <c r="D73" s="16" t="s">
        <v>3</v>
      </c>
      <c r="E73" s="16" t="s">
        <v>80</v>
      </c>
      <c r="F73" s="23"/>
      <c r="G73" s="23"/>
      <c r="H73" s="26"/>
      <c r="I73" s="26"/>
      <c r="J73" s="26">
        <v>250000</v>
      </c>
      <c r="K73" s="26"/>
      <c r="L73" s="26"/>
      <c r="M73" s="26"/>
      <c r="N73" s="26"/>
      <c r="O73" s="26"/>
      <c r="P73" s="26">
        <v>249973.15</v>
      </c>
      <c r="Q73" s="22">
        <f t="shared" si="7"/>
        <v>249973.15</v>
      </c>
      <c r="R73" s="23"/>
      <c r="S73" s="23"/>
      <c r="T73" s="23"/>
      <c r="U73" s="23"/>
      <c r="V73" s="51">
        <f>J73</f>
        <v>250000</v>
      </c>
      <c r="W73" s="52" t="str">
        <f t="shared" si="8"/>
        <v>SI</v>
      </c>
    </row>
    <row r="74" spans="1:23" ht="51">
      <c r="A74" s="17" t="s">
        <v>131</v>
      </c>
      <c r="B74" s="18" t="s">
        <v>4</v>
      </c>
      <c r="C74" s="19" t="s">
        <v>134</v>
      </c>
      <c r="D74" s="16" t="s">
        <v>3</v>
      </c>
      <c r="E74" s="16" t="s">
        <v>80</v>
      </c>
      <c r="F74" s="23"/>
      <c r="G74" s="23"/>
      <c r="H74" s="26"/>
      <c r="I74" s="26"/>
      <c r="J74" s="26"/>
      <c r="K74" s="26"/>
      <c r="L74" s="26"/>
      <c r="M74" s="26"/>
      <c r="N74" s="26"/>
      <c r="O74" s="26"/>
      <c r="P74" s="26"/>
      <c r="Q74" s="24"/>
      <c r="R74" s="23"/>
      <c r="S74" s="29">
        <v>113000</v>
      </c>
      <c r="T74" s="29"/>
      <c r="U74" s="25">
        <v>113000</v>
      </c>
      <c r="V74" s="51"/>
      <c r="W74" s="52"/>
    </row>
    <row r="75" spans="1:23" ht="51">
      <c r="A75" s="17" t="s">
        <v>144</v>
      </c>
      <c r="B75" s="18" t="s">
        <v>4</v>
      </c>
      <c r="C75" s="19" t="s">
        <v>145</v>
      </c>
      <c r="D75" s="16" t="s">
        <v>3</v>
      </c>
      <c r="E75" s="16" t="s">
        <v>80</v>
      </c>
      <c r="F75" s="23"/>
      <c r="G75" s="23"/>
      <c r="H75" s="26"/>
      <c r="I75" s="26"/>
      <c r="J75" s="26"/>
      <c r="K75" s="26"/>
      <c r="L75" s="26">
        <v>348120.99</v>
      </c>
      <c r="M75" s="26"/>
      <c r="N75" s="26"/>
      <c r="O75" s="26"/>
      <c r="P75" s="26">
        <v>258567.65</v>
      </c>
      <c r="Q75" s="22">
        <f t="shared" si="7"/>
        <v>258567.65</v>
      </c>
      <c r="R75" s="23"/>
      <c r="S75" s="23"/>
      <c r="T75" s="23"/>
      <c r="U75" s="23"/>
      <c r="V75" s="51">
        <f>L75</f>
        <v>348120.99</v>
      </c>
      <c r="W75" s="52" t="str">
        <f t="shared" si="8"/>
        <v>SI</v>
      </c>
    </row>
    <row r="76" spans="1:26" ht="51">
      <c r="A76" s="17" t="s">
        <v>146</v>
      </c>
      <c r="B76" s="18" t="s">
        <v>4</v>
      </c>
      <c r="C76" s="19" t="s">
        <v>147</v>
      </c>
      <c r="D76" s="16" t="s">
        <v>3</v>
      </c>
      <c r="E76" s="16" t="s">
        <v>80</v>
      </c>
      <c r="F76" s="23"/>
      <c r="G76" s="23"/>
      <c r="H76" s="26"/>
      <c r="I76" s="26"/>
      <c r="J76" s="26"/>
      <c r="K76" s="26"/>
      <c r="L76" s="26">
        <v>35686</v>
      </c>
      <c r="M76" s="26"/>
      <c r="N76" s="26"/>
      <c r="O76" s="26"/>
      <c r="P76" s="26">
        <v>33967.46</v>
      </c>
      <c r="Q76" s="22">
        <f t="shared" si="7"/>
        <v>33967.46</v>
      </c>
      <c r="R76" s="23"/>
      <c r="S76" s="23"/>
      <c r="T76" s="23"/>
      <c r="U76" s="23"/>
      <c r="V76" s="51">
        <f>L76</f>
        <v>35686</v>
      </c>
      <c r="W76" s="52" t="str">
        <f t="shared" si="8"/>
        <v>SI</v>
      </c>
      <c r="Z76" s="58"/>
    </row>
    <row r="77" spans="1:21" ht="12.75">
      <c r="A77" s="17"/>
      <c r="B77" s="18"/>
      <c r="C77" s="19"/>
      <c r="D77" s="16"/>
      <c r="E77" s="16"/>
      <c r="F77" s="23"/>
      <c r="G77" s="23"/>
      <c r="H77" s="26"/>
      <c r="I77" s="26"/>
      <c r="J77" s="26"/>
      <c r="K77" s="26"/>
      <c r="L77" s="26"/>
      <c r="M77" s="26"/>
      <c r="N77" s="26"/>
      <c r="O77" s="26"/>
      <c r="P77" s="26"/>
      <c r="Q77" s="24"/>
      <c r="R77" s="23"/>
      <c r="S77" s="23"/>
      <c r="T77" s="23"/>
      <c r="U77" s="23"/>
    </row>
    <row r="78" spans="1:21" ht="12.75">
      <c r="A78" s="17"/>
      <c r="B78" s="18"/>
      <c r="C78" s="19"/>
      <c r="D78" s="16"/>
      <c r="E78" s="16"/>
      <c r="F78" s="23"/>
      <c r="G78" s="23"/>
      <c r="H78" s="26"/>
      <c r="I78" s="26"/>
      <c r="J78" s="26"/>
      <c r="K78" s="26"/>
      <c r="L78" s="26"/>
      <c r="M78" s="26"/>
      <c r="N78" s="26"/>
      <c r="O78" s="26"/>
      <c r="P78" s="26"/>
      <c r="Q78" s="24"/>
      <c r="R78" s="23"/>
      <c r="S78" s="23"/>
      <c r="T78" s="23"/>
      <c r="U78" s="23"/>
    </row>
    <row r="79" spans="1:22" ht="12.75">
      <c r="A79" s="53"/>
      <c r="B79" s="54"/>
      <c r="C79" s="55" t="s">
        <v>176</v>
      </c>
      <c r="D79" s="16"/>
      <c r="E79" s="57"/>
      <c r="F79" s="23"/>
      <c r="G79" s="23"/>
      <c r="H79" s="26"/>
      <c r="I79" s="26"/>
      <c r="J79" s="26"/>
      <c r="K79" s="26"/>
      <c r="L79" s="26"/>
      <c r="M79" s="26"/>
      <c r="N79" s="26"/>
      <c r="O79" s="26"/>
      <c r="P79" s="26"/>
      <c r="Q79" s="56">
        <f>SUM(Q2:Q78)</f>
        <v>17391593.709999997</v>
      </c>
      <c r="R79" s="23"/>
      <c r="S79" s="23"/>
      <c r="T79" s="23"/>
      <c r="U79" s="23"/>
      <c r="V79" s="59">
        <f>SUM(V2:V78)</f>
        <v>18264840.34</v>
      </c>
    </row>
    <row r="80" spans="1:21" ht="12.75">
      <c r="A80" s="17"/>
      <c r="B80" s="18"/>
      <c r="C80" s="19"/>
      <c r="D80" s="16"/>
      <c r="E80" s="16"/>
      <c r="F80" s="23"/>
      <c r="G80" s="23"/>
      <c r="H80" s="26"/>
      <c r="I80" s="26"/>
      <c r="J80" s="26"/>
      <c r="K80" s="26"/>
      <c r="L80" s="26"/>
      <c r="M80" s="26"/>
      <c r="N80" s="26"/>
      <c r="O80" s="26"/>
      <c r="P80" s="26"/>
      <c r="Q80" s="24"/>
      <c r="R80" s="23"/>
      <c r="S80" s="23"/>
      <c r="T80" s="23"/>
      <c r="U80" s="23"/>
    </row>
    <row r="81" spans="1:21" ht="12.75">
      <c r="A81" s="17"/>
      <c r="B81" s="18"/>
      <c r="C81" s="19"/>
      <c r="D81" s="16"/>
      <c r="E81" s="16"/>
      <c r="F81" s="23"/>
      <c r="G81" s="23"/>
      <c r="H81" s="26"/>
      <c r="I81" s="26"/>
      <c r="J81" s="26"/>
      <c r="K81" s="26"/>
      <c r="L81" s="26"/>
      <c r="M81" s="26"/>
      <c r="N81" s="26"/>
      <c r="O81" s="26"/>
      <c r="P81" s="26"/>
      <c r="Q81" s="24"/>
      <c r="R81" s="23"/>
      <c r="S81" s="23"/>
      <c r="T81" s="23"/>
      <c r="U81" s="23"/>
    </row>
    <row r="82" spans="1:21" ht="12.75">
      <c r="A82" s="17"/>
      <c r="B82" s="18"/>
      <c r="C82" s="19"/>
      <c r="D82" s="16"/>
      <c r="E82" s="16"/>
      <c r="F82" s="23"/>
      <c r="G82" s="23"/>
      <c r="H82" s="26"/>
      <c r="I82" s="26"/>
      <c r="J82" s="26"/>
      <c r="K82" s="26"/>
      <c r="L82" s="26"/>
      <c r="M82" s="26"/>
      <c r="N82" s="26"/>
      <c r="O82" s="26"/>
      <c r="P82" s="26"/>
      <c r="Q82" s="24"/>
      <c r="R82" s="23"/>
      <c r="S82" s="23"/>
      <c r="T82" s="23"/>
      <c r="U82" s="23"/>
    </row>
    <row r="83" spans="1:21" ht="12.75">
      <c r="A83" s="17"/>
      <c r="B83" s="18"/>
      <c r="C83" s="19"/>
      <c r="D83" s="16"/>
      <c r="E83" s="16"/>
      <c r="F83" s="23"/>
      <c r="G83" s="23"/>
      <c r="H83" s="26"/>
      <c r="I83" s="26"/>
      <c r="J83" s="26"/>
      <c r="K83" s="26"/>
      <c r="L83" s="26"/>
      <c r="M83" s="26"/>
      <c r="N83" s="26"/>
      <c r="O83" s="26"/>
      <c r="P83" s="26"/>
      <c r="Q83" s="24"/>
      <c r="R83" s="23"/>
      <c r="S83" s="23"/>
      <c r="T83" s="23"/>
      <c r="U83" s="23"/>
    </row>
    <row r="84" spans="1:21" ht="12.75">
      <c r="A84" s="17"/>
      <c r="B84" s="18"/>
      <c r="C84" s="19"/>
      <c r="D84" s="16"/>
      <c r="E84" s="16"/>
      <c r="F84" s="23"/>
      <c r="G84" s="23"/>
      <c r="H84" s="26"/>
      <c r="I84" s="26"/>
      <c r="J84" s="26"/>
      <c r="K84" s="26"/>
      <c r="L84" s="26"/>
      <c r="M84" s="26"/>
      <c r="N84" s="26"/>
      <c r="O84" s="26"/>
      <c r="P84" s="26"/>
      <c r="Q84" s="24"/>
      <c r="R84" s="23"/>
      <c r="S84" s="23"/>
      <c r="T84" s="23"/>
      <c r="U84" s="23"/>
    </row>
    <row r="85" spans="1:21" ht="12.75">
      <c r="A85" s="17"/>
      <c r="B85" s="18"/>
      <c r="C85" s="19"/>
      <c r="D85" s="16"/>
      <c r="E85" s="16"/>
      <c r="F85" s="23"/>
      <c r="G85" s="23"/>
      <c r="H85" s="26"/>
      <c r="I85" s="26"/>
      <c r="J85" s="26"/>
      <c r="K85" s="26"/>
      <c r="L85" s="26"/>
      <c r="M85" s="26"/>
      <c r="N85" s="26"/>
      <c r="O85" s="26"/>
      <c r="P85" s="26"/>
      <c r="Q85" s="24"/>
      <c r="R85" s="23"/>
      <c r="S85" s="23"/>
      <c r="T85" s="23"/>
      <c r="U85" s="23"/>
    </row>
    <row r="86" spans="1:21" ht="12.75">
      <c r="A86" s="17"/>
      <c r="B86" s="18"/>
      <c r="C86" s="19"/>
      <c r="D86" s="16"/>
      <c r="E86" s="16"/>
      <c r="F86" s="23"/>
      <c r="G86" s="23"/>
      <c r="H86" s="26"/>
      <c r="I86" s="26"/>
      <c r="J86" s="26"/>
      <c r="K86" s="26"/>
      <c r="L86" s="26"/>
      <c r="M86" s="26"/>
      <c r="N86" s="26"/>
      <c r="O86" s="26"/>
      <c r="P86" s="26"/>
      <c r="Q86" s="24"/>
      <c r="R86" s="23"/>
      <c r="S86" s="23"/>
      <c r="T86" s="23"/>
      <c r="U86" s="23"/>
    </row>
    <row r="87" spans="1:21" ht="12.75">
      <c r="A87" s="17"/>
      <c r="B87" s="18"/>
      <c r="C87" s="19"/>
      <c r="D87" s="16"/>
      <c r="E87" s="16"/>
      <c r="F87" s="23"/>
      <c r="G87" s="23"/>
      <c r="H87" s="26"/>
      <c r="I87" s="26"/>
      <c r="J87" s="26"/>
      <c r="K87" s="26"/>
      <c r="L87" s="26"/>
      <c r="M87" s="26"/>
      <c r="N87" s="26"/>
      <c r="O87" s="26"/>
      <c r="P87" s="26"/>
      <c r="Q87" s="24"/>
      <c r="R87" s="23"/>
      <c r="S87" s="23"/>
      <c r="T87" s="23"/>
      <c r="U87" s="23"/>
    </row>
    <row r="91" ht="12.75">
      <c r="Q91" s="46"/>
    </row>
  </sheetData>
  <sheetProtection/>
  <printOptions gridLines="1" horizontalCentered="1"/>
  <pageMargins left="0.7874015748031497" right="0.7874015748031497" top="0.8267716535433072" bottom="0.984251968503937" header="0.5118110236220472" footer="0.5118110236220472"/>
  <pageSetup fitToHeight="3" orientation="portrait" paperSize="9" scale="80" r:id="rId3"/>
  <headerFooter alignWithMargins="0">
    <oddHeader>&amp;CLEGGE 183/1989 BACINO INTERREGIONALE DEL FIUME RENO - PROGRAMMA 2001 - 2003</oddHeader>
    <oddFooter>&amp;LRegione Emilia-Romagna
Direzione Generale Ambiente e Difesa del Suolo e della Costa&amp;Cp.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2009-04-03T14:23:22Z</cp:lastPrinted>
  <dcterms:created xsi:type="dcterms:W3CDTF">2003-01-14T11:24:10Z</dcterms:created>
  <dcterms:modified xsi:type="dcterms:W3CDTF">2021-09-21T12:35:46Z</dcterms:modified>
  <cp:category/>
  <cp:version/>
  <cp:contentType/>
  <cp:contentStatus/>
</cp:coreProperties>
</file>