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GIONALI 183 1989-1991" sheetId="1" r:id="rId1"/>
  </sheets>
  <definedNames/>
  <calcPr fullCalcOnLoad="1"/>
</workbook>
</file>

<file path=xl/sharedStrings.xml><?xml version="1.0" encoding="utf-8"?>
<sst xmlns="http://schemas.openxmlformats.org/spreadsheetml/2006/main" count="131" uniqueCount="74">
  <si>
    <t>TITOLO</t>
  </si>
  <si>
    <t>CODICE</t>
  </si>
  <si>
    <t>PROV.</t>
  </si>
  <si>
    <t>Opere di consolidamento della frazione Selvapiana di Bagno (provincia di Forlì)</t>
  </si>
  <si>
    <t>1E1F001</t>
  </si>
  <si>
    <t>000</t>
  </si>
  <si>
    <t>Opere di consolidamento dell'abitato di Cusercoli in Comune di Civitella di R. (provincia di Forlì)</t>
  </si>
  <si>
    <t>1E1F002</t>
  </si>
  <si>
    <t>Costruzione di muri di sostegno e difese spondali nell'abitato di Fognano in Comune di Brisighella (provincia di Ravenna)</t>
  </si>
  <si>
    <t>1E1F003</t>
  </si>
  <si>
    <t>RA</t>
  </si>
  <si>
    <t>2E1F001</t>
  </si>
  <si>
    <t>Cons. Rom. Cent.</t>
  </si>
  <si>
    <t>Lavori di risezionamento dell'alveo del Montone tra Forlì e S.Martino Villafranca 1° stralcio - (provincia di Forlì)</t>
  </si>
  <si>
    <t>2E1F002</t>
  </si>
  <si>
    <t>2E1F003</t>
  </si>
  <si>
    <t>Ripresa frane e adeguamento idraulico del basso corso del Po di Volano da Codigoro alla foce (provincia di Ferrara)</t>
  </si>
  <si>
    <t>2E1B001</t>
  </si>
  <si>
    <t>FE</t>
  </si>
  <si>
    <t>Lavori di difesa e qualificazione ambientale del litorale di Cesenatico (provincia di Forlì)</t>
  </si>
  <si>
    <t>4E1F001</t>
  </si>
  <si>
    <t>001</t>
  </si>
  <si>
    <t>002</t>
  </si>
  <si>
    <t>Adeguamento delle difese idrauliche in località Ancona di Bellocchio (provincia di Ferrara)</t>
  </si>
  <si>
    <t>4E1B001</t>
  </si>
  <si>
    <t>2E1F004</t>
  </si>
  <si>
    <t>2E1B004</t>
  </si>
  <si>
    <t>LOTTO</t>
  </si>
  <si>
    <t>SOGGETTO ATTUATORE</t>
  </si>
  <si>
    <t>FC</t>
  </si>
  <si>
    <t>IMPORTO FINANZIAMENTO Del.G.1596/91</t>
  </si>
  <si>
    <t>IMPORTO FINANZIAMENTO Euro Del.G.1596/91</t>
  </si>
  <si>
    <t>Servizio Tecnico Bacino Po di Volano</t>
  </si>
  <si>
    <t>Interventi di manutenzione ordinaria opere idrauliche servizio di piena e di pronto intervento idraulico nel Po di Volano, Canale Navigabile e cavi minori</t>
  </si>
  <si>
    <t>INTERVENTI</t>
  </si>
  <si>
    <t>MANUTENZIONE</t>
  </si>
  <si>
    <t>Difesa argini Canale Via Cupa 1° Stralcio (provincia di Ravenna)</t>
  </si>
  <si>
    <t>Lavori di sistemazione fiume Montone dal termine opere idrauliche classificate fino alla confluenza col Rabbi 1° stralcio (provincia di Forlì)</t>
  </si>
  <si>
    <t>IMPORTO FINANZIAMENTO Del.G.811/92</t>
  </si>
  <si>
    <t>IMPORTO FINANZIAMENTO Euro Del.G.811/92</t>
  </si>
  <si>
    <t>Manutenzione opere di consolidamento abitati nelle località Corniolo (Comune di S.Sofia) e Borello (Comune di Cesena)</t>
  </si>
  <si>
    <t>CESENA - FIUME SAVIO - Pulizia idraulica con taglio alberi in tre tratti compresi fra il Ponte Vecchio e la briglia ENEL</t>
  </si>
  <si>
    <t>FIUME RUBICONE - Pulizia idraulica  con taglio piante dall'abitato di Savignano al mare</t>
  </si>
  <si>
    <t>003</t>
  </si>
  <si>
    <t>FORLI' - FIUME RONCO - Pulizia idraulica e taglio alberatura dal confine provinciale di Borgo Sisa al ponte FF.SS.</t>
  </si>
  <si>
    <t>004</t>
  </si>
  <si>
    <t>FIUME SAVIO - Pulizia idraulica con taglio piante nel tratto dal ponte di Martorano al confine con la Provincia di Ravenna</t>
  </si>
  <si>
    <t>005</t>
  </si>
  <si>
    <t xml:space="preserve">RAVENNA - CERVIA - FIUME SAVIO - Lavori di ordinaria manutenzione delle arginature </t>
  </si>
  <si>
    <t>006</t>
  </si>
  <si>
    <t>007</t>
  </si>
  <si>
    <t>008</t>
  </si>
  <si>
    <t>009</t>
  </si>
  <si>
    <t xml:space="preserve">FERRARA - Po di Volano - Adeguamento idraulico e pulizia della risvolta di Cona </t>
  </si>
  <si>
    <t>010</t>
  </si>
  <si>
    <t xml:space="preserve">Manutenzione e rinaturalizzazione di alcuni tratti dei corpi idrici del Bacino del Po di Volano </t>
  </si>
  <si>
    <t>011</t>
  </si>
  <si>
    <t>FERRARA - Copparo - Po di Volano - Adeguamento idraulico e pulizia della risvolta di Fossalta</t>
  </si>
  <si>
    <t>012</t>
  </si>
  <si>
    <t>RA FC</t>
  </si>
  <si>
    <t>IMPORTO RIMODULATO ECONOMIE Del G. 2050/02 Euro</t>
  </si>
  <si>
    <t>IMPORTO FINANZIAMENTO EURO</t>
  </si>
  <si>
    <t>001 002</t>
  </si>
  <si>
    <t>Interventi di manutenzione ordinaria opere idrauliche e di consolidamento abitati, servizio di piena e di pronto intervento idraulico nei tratti di 2^ e 3^ categoria e non classificati dei bacini  Lamone, Ronco-Montone, Fiumi Uniti, Bevano, Savio e Rubicone</t>
  </si>
  <si>
    <t>FORLI'-FAENZA-RUSSI-RAVENNA-FIUMI UNITI-RONCO-MONTONE - Lavori di ordinaria manutenzione delle arginature ed opere d'arte</t>
  </si>
  <si>
    <t>FAENZA-COTIGNOLA-FIUME  LAMONE - Lavori di ordinaria manutenzione nel tratto compreso fra il ponte autostrada A14 ed il ponte di Madrara</t>
  </si>
  <si>
    <t xml:space="preserve">FIUME LAMONE - Lavori di manutenzione alle opere idrauliche nel tratto a monte della via Emilia </t>
  </si>
  <si>
    <t>IMPORTO FINANZIAMENTO ORIGINALE IN LIRE</t>
  </si>
  <si>
    <t>IMPORTO FINANZIAMENTO ORIGINALE IN EURO</t>
  </si>
  <si>
    <t>IMPORTO MODIFICATO SI/NO</t>
  </si>
  <si>
    <t>Servizio Tecnico Bacino Fiumi Romagna</t>
  </si>
  <si>
    <t>Servizio Tecnico Bacino Po di Volano e della Costa</t>
  </si>
  <si>
    <t>Totale importo finanziamento</t>
  </si>
  <si>
    <t>IMPORTO RIMODULATO ECONOMIE Del G. 556/21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</si>
</sst>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"/>
  </numFmts>
  <fonts count="55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4" fontId="17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top" wrapText="1"/>
    </xf>
    <xf numFmtId="3" fontId="6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1" fontId="0" fillId="0" borderId="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top" wrapText="1"/>
    </xf>
    <xf numFmtId="3" fontId="15" fillId="0" borderId="0" xfId="0" applyNumberFormat="1" applyFont="1" applyFill="1" applyAlignment="1">
      <alignment/>
    </xf>
    <xf numFmtId="4" fontId="16" fillId="0" borderId="0" xfId="0" applyNumberFormat="1" applyFont="1" applyAlignment="1">
      <alignment vertical="top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13" fillId="0" borderId="0" xfId="42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0" fillId="0" borderId="14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23" sqref="M23"/>
    </sheetView>
  </sheetViews>
  <sheetFormatPr defaultColWidth="9.140625" defaultRowHeight="12" outlineLevelCol="1"/>
  <cols>
    <col min="1" max="1" width="9.28125" style="0" customWidth="1"/>
    <col min="2" max="2" width="7.8515625" style="12" customWidth="1"/>
    <col min="3" max="3" width="46.421875" style="42" customWidth="1"/>
    <col min="4" max="4" width="6.140625" style="12" bestFit="1" customWidth="1"/>
    <col min="5" max="5" width="16.7109375" style="12" customWidth="1"/>
    <col min="6" max="6" width="13.8515625" style="13" hidden="1" customWidth="1" outlineLevel="1"/>
    <col min="7" max="7" width="13.57421875" style="14" hidden="1" customWidth="1" outlineLevel="1"/>
    <col min="8" max="8" width="17.00390625" style="14" hidden="1" customWidth="1" outlineLevel="1"/>
    <col min="9" max="9" width="13.57421875" style="14" hidden="1" customWidth="1" outlineLevel="1"/>
    <col min="10" max="11" width="13.00390625" style="24" hidden="1" customWidth="1" outlineLevel="1"/>
    <col min="12" max="12" width="14.7109375" style="37" customWidth="1" collapsed="1"/>
    <col min="13" max="14" width="13.140625" style="0" hidden="1" customWidth="1" outlineLevel="1"/>
    <col min="15" max="15" width="10.7109375" style="0" hidden="1" customWidth="1" outlineLevel="1"/>
    <col min="16" max="16" width="13.140625" style="0" customWidth="1" collapsed="1"/>
  </cols>
  <sheetData>
    <row r="1" spans="1:15" s="1" customFormat="1" ht="36">
      <c r="A1" s="15" t="s">
        <v>1</v>
      </c>
      <c r="B1" s="16" t="s">
        <v>27</v>
      </c>
      <c r="C1" s="17" t="s">
        <v>0</v>
      </c>
      <c r="D1" s="18" t="s">
        <v>2</v>
      </c>
      <c r="E1" s="18" t="s">
        <v>28</v>
      </c>
      <c r="F1" s="19" t="s">
        <v>30</v>
      </c>
      <c r="G1" s="20" t="s">
        <v>31</v>
      </c>
      <c r="H1" s="19" t="s">
        <v>38</v>
      </c>
      <c r="I1" s="20" t="s">
        <v>39</v>
      </c>
      <c r="J1" s="33" t="s">
        <v>60</v>
      </c>
      <c r="K1" s="33" t="s">
        <v>73</v>
      </c>
      <c r="L1" s="34" t="s">
        <v>61</v>
      </c>
      <c r="M1" s="43" t="s">
        <v>67</v>
      </c>
      <c r="N1" s="44" t="s">
        <v>68</v>
      </c>
      <c r="O1" s="45" t="s">
        <v>69</v>
      </c>
    </row>
    <row r="2" spans="1:15" s="29" customFormat="1" ht="12.75">
      <c r="A2" s="25"/>
      <c r="B2" s="26"/>
      <c r="C2" s="39" t="s">
        <v>34</v>
      </c>
      <c r="D2" s="27"/>
      <c r="E2" s="27"/>
      <c r="F2" s="2"/>
      <c r="G2" s="28"/>
      <c r="H2" s="28"/>
      <c r="I2" s="28"/>
      <c r="J2" s="2"/>
      <c r="K2" s="2"/>
      <c r="L2" s="35"/>
      <c r="M2" s="4"/>
      <c r="N2" s="46"/>
      <c r="O2" s="47"/>
    </row>
    <row r="3" spans="1:15" s="6" customFormat="1" ht="36">
      <c r="A3" s="21" t="s">
        <v>4</v>
      </c>
      <c r="B3" s="22" t="s">
        <v>5</v>
      </c>
      <c r="C3" s="40" t="s">
        <v>3</v>
      </c>
      <c r="D3" s="10" t="s">
        <v>29</v>
      </c>
      <c r="E3" s="10" t="s">
        <v>70</v>
      </c>
      <c r="F3" s="4">
        <v>670000000</v>
      </c>
      <c r="G3" s="5">
        <v>346026.12238995597</v>
      </c>
      <c r="H3" s="5"/>
      <c r="I3" s="5"/>
      <c r="J3" s="23">
        <v>321357.65</v>
      </c>
      <c r="K3" s="23"/>
      <c r="L3" s="36">
        <v>321357.65</v>
      </c>
      <c r="M3" s="4">
        <f aca="true" t="shared" si="0" ref="M3:M11">F3</f>
        <v>670000000</v>
      </c>
      <c r="N3" s="46">
        <f>M3/1936.27</f>
        <v>346026.12238995597</v>
      </c>
      <c r="O3" s="47" t="str">
        <f>IF(L3=N3,"NO","SI")</f>
        <v>SI</v>
      </c>
    </row>
    <row r="4" spans="1:15" s="6" customFormat="1" ht="36">
      <c r="A4" s="21" t="s">
        <v>7</v>
      </c>
      <c r="B4" s="22" t="s">
        <v>5</v>
      </c>
      <c r="C4" s="40" t="s">
        <v>6</v>
      </c>
      <c r="D4" s="10" t="s">
        <v>29</v>
      </c>
      <c r="E4" s="10" t="s">
        <v>70</v>
      </c>
      <c r="F4" s="4">
        <v>420000000</v>
      </c>
      <c r="G4" s="5">
        <v>216911.89761758433</v>
      </c>
      <c r="H4" s="5"/>
      <c r="I4" s="5"/>
      <c r="J4" s="23">
        <v>216911.89761758433</v>
      </c>
      <c r="K4" s="23"/>
      <c r="L4" s="36">
        <v>216911.9</v>
      </c>
      <c r="M4" s="4">
        <f t="shared" si="0"/>
        <v>420000000</v>
      </c>
      <c r="N4" s="46">
        <f aca="true" t="shared" si="1" ref="N4:N26">M4/1936.27</f>
        <v>216911.89761758433</v>
      </c>
      <c r="O4" s="47" t="str">
        <f aca="true" t="shared" si="2" ref="O4:O26">IF(L4=N4,"NO","SI")</f>
        <v>SI</v>
      </c>
    </row>
    <row r="5" spans="1:15" s="6" customFormat="1" ht="38.25">
      <c r="A5" s="21" t="s">
        <v>9</v>
      </c>
      <c r="B5" s="22" t="s">
        <v>5</v>
      </c>
      <c r="C5" s="40" t="s">
        <v>8</v>
      </c>
      <c r="D5" s="10" t="s">
        <v>10</v>
      </c>
      <c r="E5" s="10" t="s">
        <v>70</v>
      </c>
      <c r="F5" s="4">
        <v>620000000</v>
      </c>
      <c r="G5" s="5">
        <v>320203.2774354816</v>
      </c>
      <c r="H5" s="5"/>
      <c r="I5" s="5"/>
      <c r="J5" s="23">
        <v>320203.2774354816</v>
      </c>
      <c r="K5" s="23"/>
      <c r="L5" s="36">
        <v>320203.2774354816</v>
      </c>
      <c r="M5" s="4">
        <f t="shared" si="0"/>
        <v>620000000</v>
      </c>
      <c r="N5" s="46">
        <f t="shared" si="1"/>
        <v>320203.2774354816</v>
      </c>
      <c r="O5" s="47" t="str">
        <f t="shared" si="2"/>
        <v>NO</v>
      </c>
    </row>
    <row r="6" spans="1:15" s="6" customFormat="1" ht="25.5">
      <c r="A6" s="21" t="s">
        <v>11</v>
      </c>
      <c r="B6" s="22" t="s">
        <v>5</v>
      </c>
      <c r="C6" s="41" t="s">
        <v>36</v>
      </c>
      <c r="D6" s="10" t="s">
        <v>10</v>
      </c>
      <c r="E6" s="11" t="s">
        <v>12</v>
      </c>
      <c r="F6" s="9">
        <v>1300000000</v>
      </c>
      <c r="G6" s="5">
        <v>671393.9688163324</v>
      </c>
      <c r="H6" s="5"/>
      <c r="I6" s="5"/>
      <c r="J6" s="23">
        <v>671393.9688163324</v>
      </c>
      <c r="K6" s="23"/>
      <c r="L6" s="36">
        <v>671393.97</v>
      </c>
      <c r="M6" s="4">
        <f t="shared" si="0"/>
        <v>1300000000</v>
      </c>
      <c r="N6" s="46">
        <f t="shared" si="1"/>
        <v>671393.9688163324</v>
      </c>
      <c r="O6" s="47" t="str">
        <f t="shared" si="2"/>
        <v>SI</v>
      </c>
    </row>
    <row r="7" spans="1:15" s="6" customFormat="1" ht="38.25">
      <c r="A7" s="21" t="s">
        <v>14</v>
      </c>
      <c r="B7" s="22" t="s">
        <v>5</v>
      </c>
      <c r="C7" s="40" t="s">
        <v>13</v>
      </c>
      <c r="D7" s="10" t="s">
        <v>29</v>
      </c>
      <c r="E7" s="10" t="s">
        <v>70</v>
      </c>
      <c r="F7" s="9">
        <v>574000000</v>
      </c>
      <c r="G7" s="5">
        <v>296446.26007736527</v>
      </c>
      <c r="H7" s="5"/>
      <c r="I7" s="5"/>
      <c r="J7" s="23">
        <v>296446.26007736527</v>
      </c>
      <c r="K7" s="23"/>
      <c r="L7" s="36">
        <v>296446.26</v>
      </c>
      <c r="M7" s="4">
        <f t="shared" si="0"/>
        <v>574000000</v>
      </c>
      <c r="N7" s="46">
        <f t="shared" si="1"/>
        <v>296446.26007736527</v>
      </c>
      <c r="O7" s="47" t="str">
        <f t="shared" si="2"/>
        <v>SI</v>
      </c>
    </row>
    <row r="8" spans="1:15" s="6" customFormat="1" ht="38.25">
      <c r="A8" s="21" t="s">
        <v>15</v>
      </c>
      <c r="B8" s="22" t="s">
        <v>5</v>
      </c>
      <c r="C8" s="40" t="s">
        <v>37</v>
      </c>
      <c r="D8" s="10" t="s">
        <v>29</v>
      </c>
      <c r="E8" s="10" t="s">
        <v>70</v>
      </c>
      <c r="F8" s="9">
        <v>1000000000</v>
      </c>
      <c r="G8" s="5">
        <v>516456.8990894865</v>
      </c>
      <c r="H8" s="5"/>
      <c r="I8" s="5"/>
      <c r="J8" s="23">
        <v>516456.8990894865</v>
      </c>
      <c r="K8" s="23"/>
      <c r="L8" s="36">
        <v>516456.9</v>
      </c>
      <c r="M8" s="4">
        <f t="shared" si="0"/>
        <v>1000000000</v>
      </c>
      <c r="N8" s="46">
        <f t="shared" si="1"/>
        <v>516456.8990894865</v>
      </c>
      <c r="O8" s="47" t="str">
        <f t="shared" si="2"/>
        <v>SI</v>
      </c>
    </row>
    <row r="9" spans="1:15" s="6" customFormat="1" ht="38.25">
      <c r="A9" s="21" t="s">
        <v>17</v>
      </c>
      <c r="B9" s="22" t="s">
        <v>5</v>
      </c>
      <c r="C9" s="40" t="s">
        <v>16</v>
      </c>
      <c r="D9" s="10" t="s">
        <v>18</v>
      </c>
      <c r="E9" s="10" t="s">
        <v>32</v>
      </c>
      <c r="F9" s="9">
        <v>1000000000</v>
      </c>
      <c r="G9" s="5">
        <v>516456.8990894865</v>
      </c>
      <c r="H9" s="5"/>
      <c r="I9" s="5"/>
      <c r="J9" s="23">
        <v>516456.8990894865</v>
      </c>
      <c r="K9" s="23">
        <v>489102.94</v>
      </c>
      <c r="L9" s="36">
        <f>K9</f>
        <v>489102.94</v>
      </c>
      <c r="M9" s="4">
        <f t="shared" si="0"/>
        <v>1000000000</v>
      </c>
      <c r="N9" s="46">
        <f t="shared" si="1"/>
        <v>516456.8990894865</v>
      </c>
      <c r="O9" s="47" t="str">
        <f t="shared" si="2"/>
        <v>SI</v>
      </c>
    </row>
    <row r="10" spans="1:15" s="6" customFormat="1" ht="36">
      <c r="A10" s="21" t="s">
        <v>20</v>
      </c>
      <c r="B10" s="22" t="s">
        <v>62</v>
      </c>
      <c r="C10" s="40" t="s">
        <v>19</v>
      </c>
      <c r="D10" s="10" t="s">
        <v>29</v>
      </c>
      <c r="E10" s="10" t="s">
        <v>70</v>
      </c>
      <c r="F10" s="9">
        <v>1693000000</v>
      </c>
      <c r="G10" s="5">
        <v>874361.5301585007</v>
      </c>
      <c r="H10" s="5"/>
      <c r="I10" s="5"/>
      <c r="J10" s="23">
        <v>872664.63</v>
      </c>
      <c r="K10" s="23">
        <f>548094.48+207447.36</f>
        <v>755541.84</v>
      </c>
      <c r="L10" s="36">
        <f>K10</f>
        <v>755541.84</v>
      </c>
      <c r="M10" s="4">
        <f t="shared" si="0"/>
        <v>1693000000</v>
      </c>
      <c r="N10" s="46">
        <f t="shared" si="1"/>
        <v>874361.5301585007</v>
      </c>
      <c r="O10" s="47" t="str">
        <f t="shared" si="2"/>
        <v>SI</v>
      </c>
    </row>
    <row r="11" spans="1:15" s="6" customFormat="1" ht="48">
      <c r="A11" s="21" t="s">
        <v>24</v>
      </c>
      <c r="B11" s="22" t="s">
        <v>62</v>
      </c>
      <c r="C11" s="40" t="s">
        <v>23</v>
      </c>
      <c r="D11" s="10" t="s">
        <v>18</v>
      </c>
      <c r="E11" s="10" t="s">
        <v>71</v>
      </c>
      <c r="F11" s="9">
        <v>1500000000</v>
      </c>
      <c r="G11" s="5">
        <v>774685.3486342297</v>
      </c>
      <c r="H11" s="5"/>
      <c r="I11" s="5"/>
      <c r="J11" s="23">
        <v>774685.35</v>
      </c>
      <c r="K11" s="23"/>
      <c r="L11" s="36">
        <v>774685.35</v>
      </c>
      <c r="M11" s="4">
        <f t="shared" si="0"/>
        <v>1500000000</v>
      </c>
      <c r="N11" s="46">
        <f t="shared" si="1"/>
        <v>774685.3486342297</v>
      </c>
      <c r="O11" s="47" t="str">
        <f t="shared" si="2"/>
        <v>SI</v>
      </c>
    </row>
    <row r="12" spans="1:15" s="6" customFormat="1" ht="12.75">
      <c r="A12" s="7"/>
      <c r="B12" s="8"/>
      <c r="C12" s="39" t="s">
        <v>35</v>
      </c>
      <c r="D12" s="11"/>
      <c r="E12" s="11"/>
      <c r="F12" s="9"/>
      <c r="G12" s="5"/>
      <c r="H12" s="5"/>
      <c r="I12" s="5"/>
      <c r="J12" s="23"/>
      <c r="K12" s="23"/>
      <c r="L12" s="36"/>
      <c r="M12" s="4"/>
      <c r="N12" s="46"/>
      <c r="O12" s="47"/>
    </row>
    <row r="13" spans="1:15" s="6" customFormat="1" ht="63.75">
      <c r="A13" s="21" t="s">
        <v>25</v>
      </c>
      <c r="B13" s="22"/>
      <c r="C13" s="40" t="s">
        <v>63</v>
      </c>
      <c r="D13" s="10" t="s">
        <v>59</v>
      </c>
      <c r="E13" s="10" t="s">
        <v>70</v>
      </c>
      <c r="F13" s="9">
        <v>1000000000</v>
      </c>
      <c r="G13" s="5">
        <v>516456.8990894865</v>
      </c>
      <c r="H13" s="5"/>
      <c r="I13" s="5"/>
      <c r="J13" s="23"/>
      <c r="K13" s="23"/>
      <c r="L13" s="36"/>
      <c r="M13" s="4"/>
      <c r="N13" s="46"/>
      <c r="O13" s="47"/>
    </row>
    <row r="14" spans="1:15" s="6" customFormat="1" ht="38.25">
      <c r="A14" s="31" t="s">
        <v>25</v>
      </c>
      <c r="B14" s="32" t="s">
        <v>21</v>
      </c>
      <c r="C14" s="30" t="s">
        <v>40</v>
      </c>
      <c r="D14" s="10" t="s">
        <v>29</v>
      </c>
      <c r="E14" s="10" t="s">
        <v>70</v>
      </c>
      <c r="F14" s="9"/>
      <c r="G14" s="5"/>
      <c r="H14" s="9">
        <v>70000000</v>
      </c>
      <c r="I14" s="5">
        <v>36151.98293626405</v>
      </c>
      <c r="J14" s="23">
        <v>36151.98293626405</v>
      </c>
      <c r="K14" s="23"/>
      <c r="L14" s="36">
        <v>36151.98</v>
      </c>
      <c r="M14" s="4">
        <f>H14</f>
        <v>70000000</v>
      </c>
      <c r="N14" s="46">
        <f t="shared" si="1"/>
        <v>36151.98293626405</v>
      </c>
      <c r="O14" s="47" t="str">
        <f t="shared" si="2"/>
        <v>SI</v>
      </c>
    </row>
    <row r="15" spans="1:15" s="6" customFormat="1" ht="38.25">
      <c r="A15" s="31" t="s">
        <v>25</v>
      </c>
      <c r="B15" s="32" t="s">
        <v>22</v>
      </c>
      <c r="C15" s="30" t="s">
        <v>41</v>
      </c>
      <c r="D15" s="10" t="s">
        <v>29</v>
      </c>
      <c r="E15" s="10" t="s">
        <v>70</v>
      </c>
      <c r="F15" s="9"/>
      <c r="G15" s="5"/>
      <c r="H15" s="9">
        <v>20000000</v>
      </c>
      <c r="I15" s="5">
        <v>10329.13798178973</v>
      </c>
      <c r="J15" s="23">
        <v>10329.13798178973</v>
      </c>
      <c r="K15" s="23"/>
      <c r="L15" s="36">
        <v>10329.14</v>
      </c>
      <c r="M15" s="4">
        <f aca="true" t="shared" si="3" ref="M15:M22">H15</f>
        <v>20000000</v>
      </c>
      <c r="N15" s="46">
        <f t="shared" si="1"/>
        <v>10329.13798178973</v>
      </c>
      <c r="O15" s="47" t="str">
        <f t="shared" si="2"/>
        <v>SI</v>
      </c>
    </row>
    <row r="16" spans="1:15" s="6" customFormat="1" ht="36">
      <c r="A16" s="31" t="s">
        <v>25</v>
      </c>
      <c r="B16" s="32" t="s">
        <v>43</v>
      </c>
      <c r="C16" s="30" t="s">
        <v>42</v>
      </c>
      <c r="D16" s="10" t="s">
        <v>29</v>
      </c>
      <c r="E16" s="10" t="s">
        <v>70</v>
      </c>
      <c r="F16" s="9"/>
      <c r="G16" s="5"/>
      <c r="H16" s="9">
        <v>110000000</v>
      </c>
      <c r="I16" s="5">
        <v>56810.25889984352</v>
      </c>
      <c r="J16" s="23">
        <v>56810.25889984352</v>
      </c>
      <c r="K16" s="23"/>
      <c r="L16" s="36">
        <v>56810.26</v>
      </c>
      <c r="M16" s="4">
        <f t="shared" si="3"/>
        <v>110000000</v>
      </c>
      <c r="N16" s="46">
        <f t="shared" si="1"/>
        <v>56810.25889984352</v>
      </c>
      <c r="O16" s="47" t="str">
        <f t="shared" si="2"/>
        <v>SI</v>
      </c>
    </row>
    <row r="17" spans="1:15" s="6" customFormat="1" ht="38.25">
      <c r="A17" s="31" t="s">
        <v>25</v>
      </c>
      <c r="B17" s="32" t="s">
        <v>45</v>
      </c>
      <c r="C17" s="30" t="s">
        <v>44</v>
      </c>
      <c r="D17" s="10" t="s">
        <v>29</v>
      </c>
      <c r="E17" s="10" t="s">
        <v>70</v>
      </c>
      <c r="F17" s="9"/>
      <c r="G17" s="5"/>
      <c r="H17" s="9">
        <v>150000000</v>
      </c>
      <c r="I17" s="5">
        <v>77468.53486342297</v>
      </c>
      <c r="J17" s="23">
        <v>77468.53486342297</v>
      </c>
      <c r="K17" s="23"/>
      <c r="L17" s="36">
        <v>77468.53</v>
      </c>
      <c r="M17" s="4">
        <f t="shared" si="3"/>
        <v>150000000</v>
      </c>
      <c r="N17" s="46">
        <f t="shared" si="1"/>
        <v>77468.53486342297</v>
      </c>
      <c r="O17" s="47" t="str">
        <f t="shared" si="2"/>
        <v>SI</v>
      </c>
    </row>
    <row r="18" spans="1:15" s="6" customFormat="1" ht="38.25">
      <c r="A18" s="31" t="s">
        <v>25</v>
      </c>
      <c r="B18" s="32" t="s">
        <v>47</v>
      </c>
      <c r="C18" s="30" t="s">
        <v>46</v>
      </c>
      <c r="D18" s="10" t="s">
        <v>29</v>
      </c>
      <c r="E18" s="10" t="s">
        <v>70</v>
      </c>
      <c r="F18" s="9"/>
      <c r="G18" s="5"/>
      <c r="H18" s="9">
        <v>180000000</v>
      </c>
      <c r="I18" s="5">
        <v>92962.24183610757</v>
      </c>
      <c r="J18" s="23">
        <v>92962.24183610757</v>
      </c>
      <c r="K18" s="23"/>
      <c r="L18" s="36">
        <v>92962.24</v>
      </c>
      <c r="M18" s="4">
        <f t="shared" si="3"/>
        <v>180000000</v>
      </c>
      <c r="N18" s="46">
        <f t="shared" si="1"/>
        <v>92962.24183610757</v>
      </c>
      <c r="O18" s="47" t="str">
        <f t="shared" si="2"/>
        <v>SI</v>
      </c>
    </row>
    <row r="19" spans="1:15" s="6" customFormat="1" ht="36">
      <c r="A19" s="31" t="s">
        <v>25</v>
      </c>
      <c r="B19" s="32" t="s">
        <v>49</v>
      </c>
      <c r="C19" s="30" t="s">
        <v>48</v>
      </c>
      <c r="D19" s="10" t="s">
        <v>10</v>
      </c>
      <c r="E19" s="10" t="s">
        <v>70</v>
      </c>
      <c r="F19" s="9"/>
      <c r="G19" s="5"/>
      <c r="H19" s="9">
        <v>162000000</v>
      </c>
      <c r="I19" s="5">
        <v>83666.01765249681</v>
      </c>
      <c r="J19" s="23">
        <v>83666.01765249681</v>
      </c>
      <c r="K19" s="23"/>
      <c r="L19" s="36">
        <v>83666.02</v>
      </c>
      <c r="M19" s="4">
        <f t="shared" si="3"/>
        <v>162000000</v>
      </c>
      <c r="N19" s="46">
        <f t="shared" si="1"/>
        <v>83666.01765249681</v>
      </c>
      <c r="O19" s="47" t="str">
        <f t="shared" si="2"/>
        <v>SI</v>
      </c>
    </row>
    <row r="20" spans="1:15" s="6" customFormat="1" ht="38.25">
      <c r="A20" s="31" t="s">
        <v>25</v>
      </c>
      <c r="B20" s="32" t="s">
        <v>50</v>
      </c>
      <c r="C20" s="30" t="s">
        <v>64</v>
      </c>
      <c r="D20" s="10" t="s">
        <v>10</v>
      </c>
      <c r="E20" s="10" t="s">
        <v>70</v>
      </c>
      <c r="F20" s="9"/>
      <c r="G20" s="5"/>
      <c r="H20" s="9">
        <v>80000000</v>
      </c>
      <c r="I20" s="5">
        <v>41316.55192715892</v>
      </c>
      <c r="J20" s="23">
        <v>41316.55192715892</v>
      </c>
      <c r="K20" s="23"/>
      <c r="L20" s="36">
        <v>41316.55</v>
      </c>
      <c r="M20" s="4">
        <f t="shared" si="3"/>
        <v>80000000</v>
      </c>
      <c r="N20" s="46">
        <f t="shared" si="1"/>
        <v>41316.55192715892</v>
      </c>
      <c r="O20" s="47" t="str">
        <f t="shared" si="2"/>
        <v>SI</v>
      </c>
    </row>
    <row r="21" spans="1:15" s="6" customFormat="1" ht="38.25">
      <c r="A21" s="31" t="s">
        <v>25</v>
      </c>
      <c r="B21" s="32" t="s">
        <v>51</v>
      </c>
      <c r="C21" s="30" t="s">
        <v>65</v>
      </c>
      <c r="D21" s="10" t="s">
        <v>10</v>
      </c>
      <c r="E21" s="10" t="s">
        <v>70</v>
      </c>
      <c r="F21" s="9"/>
      <c r="G21" s="5"/>
      <c r="H21" s="9">
        <v>178000000</v>
      </c>
      <c r="I21" s="5">
        <v>91929.3280379286</v>
      </c>
      <c r="J21" s="23">
        <v>91929.3280379286</v>
      </c>
      <c r="K21" s="23"/>
      <c r="L21" s="36">
        <v>91929.33</v>
      </c>
      <c r="M21" s="4">
        <f t="shared" si="3"/>
        <v>178000000</v>
      </c>
      <c r="N21" s="46">
        <f t="shared" si="1"/>
        <v>91929.3280379286</v>
      </c>
      <c r="O21" s="47" t="str">
        <f t="shared" si="2"/>
        <v>SI</v>
      </c>
    </row>
    <row r="22" spans="1:15" s="6" customFormat="1" ht="36">
      <c r="A22" s="31" t="s">
        <v>25</v>
      </c>
      <c r="B22" s="32" t="s">
        <v>52</v>
      </c>
      <c r="C22" s="30" t="s">
        <v>66</v>
      </c>
      <c r="D22" s="10" t="s">
        <v>10</v>
      </c>
      <c r="E22" s="10" t="s">
        <v>70</v>
      </c>
      <c r="F22" s="9"/>
      <c r="G22" s="5"/>
      <c r="H22" s="9">
        <v>50000000</v>
      </c>
      <c r="I22" s="5">
        <v>25822.844954474323</v>
      </c>
      <c r="J22" s="23">
        <v>25822.844954474323</v>
      </c>
      <c r="K22" s="23"/>
      <c r="L22" s="36">
        <v>25822.8449544743</v>
      </c>
      <c r="M22" s="4">
        <f t="shared" si="3"/>
        <v>50000000</v>
      </c>
      <c r="N22" s="46">
        <f t="shared" si="1"/>
        <v>25822.844954474323</v>
      </c>
      <c r="O22" s="47" t="str">
        <f t="shared" si="2"/>
        <v>NO</v>
      </c>
    </row>
    <row r="23" spans="1:15" s="6" customFormat="1" ht="48">
      <c r="A23" s="21" t="s">
        <v>26</v>
      </c>
      <c r="B23" s="22"/>
      <c r="C23" s="40" t="s">
        <v>33</v>
      </c>
      <c r="D23" s="10" t="s">
        <v>18</v>
      </c>
      <c r="E23" s="10" t="s">
        <v>71</v>
      </c>
      <c r="F23" s="9">
        <v>500000000</v>
      </c>
      <c r="G23" s="5">
        <v>258228.44954474326</v>
      </c>
      <c r="H23" s="5"/>
      <c r="I23" s="5"/>
      <c r="J23" s="23"/>
      <c r="K23" s="23"/>
      <c r="L23" s="36"/>
      <c r="M23" s="4"/>
      <c r="N23" s="46"/>
      <c r="O23" s="47"/>
    </row>
    <row r="24" spans="1:15" ht="48">
      <c r="A24" s="31" t="s">
        <v>26</v>
      </c>
      <c r="B24" s="32" t="s">
        <v>54</v>
      </c>
      <c r="C24" s="30" t="s">
        <v>53</v>
      </c>
      <c r="D24" s="10" t="s">
        <v>18</v>
      </c>
      <c r="E24" s="10" t="s">
        <v>71</v>
      </c>
      <c r="G24" s="3"/>
      <c r="H24" s="9">
        <v>142000000</v>
      </c>
      <c r="I24" s="5">
        <v>73336.87967070709</v>
      </c>
      <c r="J24" s="5">
        <v>73336.87967070709</v>
      </c>
      <c r="K24" s="5">
        <v>73183.23000000001</v>
      </c>
      <c r="L24" s="38">
        <f>K24</f>
        <v>73183.23000000001</v>
      </c>
      <c r="M24" s="4">
        <f>H24</f>
        <v>142000000</v>
      </c>
      <c r="N24" s="46">
        <f t="shared" si="1"/>
        <v>73336.87967070709</v>
      </c>
      <c r="O24" s="47" t="str">
        <f t="shared" si="2"/>
        <v>SI</v>
      </c>
    </row>
    <row r="25" spans="1:15" ht="48">
      <c r="A25" s="31" t="s">
        <v>26</v>
      </c>
      <c r="B25" s="32" t="s">
        <v>56</v>
      </c>
      <c r="C25" s="30" t="s">
        <v>55</v>
      </c>
      <c r="D25" s="10" t="s">
        <v>18</v>
      </c>
      <c r="E25" s="10" t="s">
        <v>71</v>
      </c>
      <c r="G25" s="3"/>
      <c r="H25" s="9">
        <v>120000000</v>
      </c>
      <c r="I25" s="5">
        <v>61974.82789073838</v>
      </c>
      <c r="J25" s="5">
        <v>61974.82789073838</v>
      </c>
      <c r="K25" s="5">
        <v>55221.48</v>
      </c>
      <c r="L25" s="38">
        <f>K25</f>
        <v>55221.48</v>
      </c>
      <c r="M25" s="4">
        <f>H25</f>
        <v>120000000</v>
      </c>
      <c r="N25" s="46">
        <f t="shared" si="1"/>
        <v>61974.82789073838</v>
      </c>
      <c r="O25" s="47" t="str">
        <f t="shared" si="2"/>
        <v>SI</v>
      </c>
    </row>
    <row r="26" spans="1:15" ht="48">
      <c r="A26" s="31" t="s">
        <v>26</v>
      </c>
      <c r="B26" s="32" t="s">
        <v>58</v>
      </c>
      <c r="C26" s="30" t="s">
        <v>57</v>
      </c>
      <c r="D26" s="10" t="s">
        <v>18</v>
      </c>
      <c r="E26" s="10" t="s">
        <v>71</v>
      </c>
      <c r="H26" s="9">
        <v>238000000</v>
      </c>
      <c r="I26" s="5">
        <v>122916.74198329779</v>
      </c>
      <c r="J26" s="5">
        <v>95742.76</v>
      </c>
      <c r="K26" s="5">
        <v>95742.76</v>
      </c>
      <c r="L26" s="38">
        <f>K26</f>
        <v>95742.76</v>
      </c>
      <c r="M26" s="4">
        <f>H26</f>
        <v>238000000</v>
      </c>
      <c r="N26" s="46">
        <f t="shared" si="1"/>
        <v>122916.74198329779</v>
      </c>
      <c r="O26" s="47" t="str">
        <f t="shared" si="2"/>
        <v>SI</v>
      </c>
    </row>
    <row r="29" spans="1:14" ht="12.75">
      <c r="A29" s="49"/>
      <c r="B29" s="50"/>
      <c r="C29" s="48" t="s">
        <v>72</v>
      </c>
      <c r="D29" s="50"/>
      <c r="E29" s="50"/>
      <c r="F29" s="51"/>
      <c r="G29" s="52"/>
      <c r="H29" s="52"/>
      <c r="I29" s="52"/>
      <c r="J29" s="53"/>
      <c r="K29" s="53"/>
      <c r="L29" s="54">
        <f>SUM(L2:L28)</f>
        <v>5102704.4523899555</v>
      </c>
      <c r="M29" s="55"/>
      <c r="N29" s="55">
        <f>SUM(N2:N28)</f>
        <v>5307627.551942652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&amp;CLEGGE 183/1989 BACINI REGIONALI ROMAGNOLI - PROGRAMMA 1989 - 1991</oddHeader>
    <oddFooter>&amp;LRegione Emilia-Romagna
Direzione Generale Ambiente e Difesa del Suolo e della Costa&amp;C&amp;P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2009-08-11T08:58:24Z</cp:lastPrinted>
  <dcterms:created xsi:type="dcterms:W3CDTF">2005-03-18T13:16:59Z</dcterms:created>
  <dcterms:modified xsi:type="dcterms:W3CDTF">2021-10-07T13:42:55Z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Caroli Renata</vt:lpwstr>
  </property>
  <property fmtid="{D5CDD505-2E9C-101B-9397-08002B2CF9AE}" pid="3" name="Order">
    <vt:lpwstr>121000.000000000</vt:lpwstr>
  </property>
  <property fmtid="{D5CDD505-2E9C-101B-9397-08002B2CF9AE}" pid="4" name="display_urn:schemas-microsoft-com:office:office#Author">
    <vt:lpwstr>Caroli Renata</vt:lpwstr>
  </property>
</Properties>
</file>