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REGIONALI 1992-1996" sheetId="1" r:id="rId1"/>
  </sheets>
  <definedNames>
    <definedName name="dbase" localSheetId="0" hidden="1">'183 REGIONALI 1992-1996'!$A$1:$S$1</definedName>
    <definedName name="_xlnm.Print_Titles" localSheetId="0">'183 REGIONALI 1992-1996'!$1:$1</definedName>
  </definedNames>
  <calcPr fullCalcOnLoad="1"/>
</workbook>
</file>

<file path=xl/sharedStrings.xml><?xml version="1.0" encoding="utf-8"?>
<sst xmlns="http://schemas.openxmlformats.org/spreadsheetml/2006/main" count="215" uniqueCount="106">
  <si>
    <t>TITOLO</t>
  </si>
  <si>
    <t>CODICE</t>
  </si>
  <si>
    <t>PROV.</t>
  </si>
  <si>
    <t>1E2F001</t>
  </si>
  <si>
    <t>000</t>
  </si>
  <si>
    <t>1E2F002</t>
  </si>
  <si>
    <t>1E2F003</t>
  </si>
  <si>
    <t>2E2F001</t>
  </si>
  <si>
    <t>RA</t>
  </si>
  <si>
    <t>2E2F002</t>
  </si>
  <si>
    <t>2E2F003</t>
  </si>
  <si>
    <t>001</t>
  </si>
  <si>
    <t>002</t>
  </si>
  <si>
    <t>2E2F004</t>
  </si>
  <si>
    <t>2E2F005</t>
  </si>
  <si>
    <t>2E2F006</t>
  </si>
  <si>
    <t>2E2F007</t>
  </si>
  <si>
    <t>1E2F004</t>
  </si>
  <si>
    <t>RN</t>
  </si>
  <si>
    <t>4E2F001</t>
  </si>
  <si>
    <t>011</t>
  </si>
  <si>
    <t>4E2B001</t>
  </si>
  <si>
    <t>FE</t>
  </si>
  <si>
    <t>2E2B001</t>
  </si>
  <si>
    <t>003</t>
  </si>
  <si>
    <t>004</t>
  </si>
  <si>
    <t>005</t>
  </si>
  <si>
    <t>006</t>
  </si>
  <si>
    <t>007</t>
  </si>
  <si>
    <t xml:space="preserve">RA </t>
  </si>
  <si>
    <t>008</t>
  </si>
  <si>
    <t>009</t>
  </si>
  <si>
    <t>010</t>
  </si>
  <si>
    <t xml:space="preserve">FE </t>
  </si>
  <si>
    <t>2E3F001</t>
  </si>
  <si>
    <t>2E3F002</t>
  </si>
  <si>
    <t>2E4F001</t>
  </si>
  <si>
    <t>MANUTENZIONE</t>
  </si>
  <si>
    <t>IMPORTO FINANZIAMENTO Euro</t>
  </si>
  <si>
    <t>FORLI' - RAVENNA - CERVIA - Lavori di ordinaria manutenzione delle arginature ed opere d'arte</t>
  </si>
  <si>
    <t>FORLI' - FIUME MONTONE - Manutenzione corso d'acqua in loc. Ladino con ripresa movimento franoso ed erosione sul fronte della discarica in sponda destra</t>
  </si>
  <si>
    <t>PREDAPPIO - FIUME RABBI - Lavori di ripristino della funzionalità della briglia in loc. Schiedo mediante costruzione di diaframma</t>
  </si>
  <si>
    <t xml:space="preserve">CESENA - MERCATO SARACENO - T. BORELLO - T. BORATELLA - Lavori di riprofilatura e svaso di materiale, ripresa di erosioni spondali di tratti d'alveo in loc. Borello e Borgo Paglia </t>
  </si>
  <si>
    <t>BORGHI - POGGIO BERNI - T. USO - T. MEDRINA - Lavori di manutenzione mediante taglio di vegetazione infestante, rimozione di interrimenti e sistemazione di erosioni spondali</t>
  </si>
  <si>
    <t>Lavori di sistemazione fiume Montone dal termine opere idrauliche classificate fino alla confluenza col Rabbi - 9° lotto</t>
  </si>
  <si>
    <t xml:space="preserve">Completamento opere idrauliche e adeguamento sezione idraulica fiume Savio da Matellica a Castiglione </t>
  </si>
  <si>
    <t>FORLI' - FIUME RONCO - Lavori di manutenzione per pulizia idraulica con taglio di piante, svaso e ripresa di frane a valle della confluenza con il Rio Ausa fino al confine provinciale</t>
  </si>
  <si>
    <t xml:space="preserve">BAGNACAVALLO - RUSSI - FIUME LAMONE - Lavori di ordinaria manutenzione nel tratto Ponte Madrara - Ponte Albergone </t>
  </si>
  <si>
    <t>CONA - PO DI VOLANO - Completamento dell'adeguamento idraulico e pulizia della risvolta di Cona - 2° stralcio</t>
  </si>
  <si>
    <t>OSTELLATO - CANALE NAVAGABILE - Consolidamento e prolungamento della botte Zangherina</t>
  </si>
  <si>
    <t>CATTOLICA - S.GIOVANNI - BELLARIA - FIUME USO - TORRENTE VENTENA - Lavori di manutenzione, pulizia alveo, ripristino argini e difese spondali nel Torr. Ventena nel tratto compreso tra la foce e la A14 e fiume Uso in prossimità della SS16</t>
  </si>
  <si>
    <t>LOTTO</t>
  </si>
  <si>
    <t>SOGGETTO ATTUATORE</t>
  </si>
  <si>
    <t>INTERVENTI</t>
  </si>
  <si>
    <t>FC</t>
  </si>
  <si>
    <t>FC RA</t>
  </si>
  <si>
    <t>TABELLA D</t>
  </si>
  <si>
    <t>1996 BIS</t>
  </si>
  <si>
    <t>IMPORTO FINANZIAMENTO Del.C.1646/93</t>
  </si>
  <si>
    <t>IMPORTO FINANZIAMENTO Euro Del.C.1646/93</t>
  </si>
  <si>
    <t>IMPORTO FINANZIAMENTO Del.G.2301/93</t>
  </si>
  <si>
    <t>IMPORTO FINANZIAMENTO Euro Del.G.2301/93</t>
  </si>
  <si>
    <t>CESENA - CESENATICO - FIUME PISCIATELLO - Lavori di manutenzione con svaso, ripresa di frane e di opere idrauliche nel tratto a valle del Ponte della ferrovia fino alla confluenza con il Torrente Rubicone</t>
  </si>
  <si>
    <t>RAVENNA - FIUME SAVIO - Sistemazione idraulica mediante estrazione e movimentazione di materiali terrosi dalla golena sinistra nel tratto dalla via Lunetta alla S.S. 16</t>
  </si>
  <si>
    <t>METRI CUBI DA ESTRARRE Del. G. 2301/93</t>
  </si>
  <si>
    <t xml:space="preserve">RAVENNA - FIUME SAVIO - Sistemazione idraulica mediante estrazione e movimentazione di materiali terrosi dalla golena sinistra in località Guarniera </t>
  </si>
  <si>
    <t xml:space="preserve">RAVENNA - FIUME SAVIO - Sitemazione idraulica mediante estrazione e movimentazione di materiali terrosi dalla golena sinistra in località Fornace Pedriali </t>
  </si>
  <si>
    <t>IMPORTO FINANZIAMENTO Del.G.892/98</t>
  </si>
  <si>
    <t>IMPORTO FINANZIAMENTO Euro Del.G.892/98</t>
  </si>
  <si>
    <t>IMPORTO RIMODULATO ECONOMIE Del G. 2050/02 Euro</t>
  </si>
  <si>
    <t>METRI CUBI DA ESTRARRE</t>
  </si>
  <si>
    <r>
      <t xml:space="preserve">Adeguamento sezione idraulica Montone da Ponte Vico a Chiusa S.Marco - 1^ stralcio </t>
    </r>
    <r>
      <rPr>
        <sz val="10"/>
        <rFont val="Arial"/>
        <family val="2"/>
      </rPr>
      <t>(RA) (annualità 1994)</t>
    </r>
  </si>
  <si>
    <t>FORLI' - PREDAPPIO - FIUME RABBI - Lavori di manutenzione a monte dell'abitato di Forlì con svaso e ripresa di frane e di opere idrauliche</t>
  </si>
  <si>
    <t>RAVENNA - FIUME SAVIO - Sistemazione idraulica mediante estrazione e movimentazione di materiali terrosi dalla golena sinistra in località Bevanella</t>
  </si>
  <si>
    <t>IMPORTO FINANZIAMENTO Del.C.1184/92</t>
  </si>
  <si>
    <t>IMPORTO FINANZIAMENTO Euro Del.C.1184/92</t>
  </si>
  <si>
    <t>IMPORTO FINANZIAMENTO Euro Del.C.463/96</t>
  </si>
  <si>
    <t>IMPORTO FINANZIAMENTO Del.C.463/96</t>
  </si>
  <si>
    <r>
      <t>Opere di sistemazione idraulico-forestale nei sottobacini ricadenti nella zona montana, Borello di Cesena (FO)</t>
    </r>
    <r>
      <rPr>
        <sz val="10"/>
        <rFont val="Arial"/>
        <family val="2"/>
      </rPr>
      <t xml:space="preserve"> (annualità 1993)</t>
    </r>
  </si>
  <si>
    <t>Lavori di espurgo, alveo, profilatura sponde, argini del Savio da Cesena al confine con provincia di Ravenna (FO) (annualità 1994)</t>
  </si>
  <si>
    <t>Lavori di espurgo alveo, profilatura sponde, argini del Savio da Cesena al confine con provincia di Ravenna (FO) (annualità 1993)</t>
  </si>
  <si>
    <r>
      <t xml:space="preserve">Lavori di consolidamento dell'abitato di Sant'Arcangelo di Romagna - centro storico - </t>
    </r>
    <r>
      <rPr>
        <sz val="10"/>
        <rFont val="Arial"/>
        <family val="2"/>
      </rPr>
      <t>(RN) (annualità 1994)</t>
    </r>
  </si>
  <si>
    <t>Lavori di completamento dell'intervento di difesa e riqualificazione costiera del litorale di Riccione (RN) (annualità 1995)</t>
  </si>
  <si>
    <t>Progetto di sistemazione idraulica del Fiume Uso (RN) (annualità 1996)</t>
  </si>
  <si>
    <t>Interventi di manutenzione opere idrauliche e di consolidamento complessivi € 430.705,86</t>
  </si>
  <si>
    <t>Comune di Verghereto - Consolidamento abitato di Alfero  (annualità 1995)</t>
  </si>
  <si>
    <t>Consolidamento abitato di Sogliano al Rubicone (FO) (annualità 1995)</t>
  </si>
  <si>
    <t>Lavori di espurgo alveo, profilatura sponde, argini del Savio da Cesena al confine con provincia di Ravenna complessivi € 506.127,76</t>
  </si>
  <si>
    <t>Realizzazione arginature e risezionamento d'alveo F. Lamone a Faenza (RA) (annualità 1992-1993)</t>
  </si>
  <si>
    <t>Adeguamento sezione idraulica Ronco da Borgo Sisa alla confluenza - 1° stralcio  (annualità 1996)</t>
  </si>
  <si>
    <t>Ripresa frane, difese spondali e risezionamento di alveo F. Lamone a Brisighella  (RA) (annualità 1996)</t>
  </si>
  <si>
    <t>Torrente Marzeno: ricerca profilo d'equilibrio e ripresa frane con sistemazione a verde Comuni di Brisighella e Faenza (RA) (annualità 1994-1996): € 121.883,83 annualità 1994 (DM 1535 18/09/95) €. 80.463,98 annualità 1996 (DM 2365 20/11/95)</t>
  </si>
  <si>
    <t>Manutenzione opere idrauliche e di consolidamento (FO-RA) (annualità 1992)
complessivi € 217.158,18</t>
  </si>
  <si>
    <t>Manutenzione opere idrauliche (FE) (annualità 1992)
complessivi € 161.879,45</t>
  </si>
  <si>
    <t>Manutenzione opere idrauliche e di consolidamento (RN) (annualità 1992)
complessivi € 51.645,69</t>
  </si>
  <si>
    <t>METRI CUBI DA ESTRARRE Del. G. 2826/99</t>
  </si>
  <si>
    <t>METRI CUBI DA ESTRARRE Del. G. 213/2008</t>
  </si>
  <si>
    <t>2E4F002</t>
  </si>
  <si>
    <t>IMPORTO FINANZIAMENTO ORIGINALE IN LIRE</t>
  </si>
  <si>
    <t>IMPORTO FINANZIAMENTO ORIGINALE IN EURO</t>
  </si>
  <si>
    <t>IMPORTO MODIFICATO SI/NO</t>
  </si>
  <si>
    <t>Servizio Tecnico Bacino Romagna</t>
  </si>
  <si>
    <t>Servizio Tecnico Bacino Po di Volano e della Costa</t>
  </si>
  <si>
    <t>Totale importo finanziamento</t>
  </si>
  <si>
    <r>
      <t xml:space="preserve">Protezione del litorale tra le Bocche del Bianco ed il Lido delle Nazioni  (FE)
</t>
    </r>
    <r>
      <rPr>
        <sz val="10"/>
        <color indexed="10"/>
        <rFont val="Arial"/>
        <family val="2"/>
      </rPr>
      <t>€ 463.649,18 annualità 1995
€ 166.614,16 annualità 1996</t>
    </r>
  </si>
  <si>
    <t>IMPORTO RIMODULATO ECONOMIE Del G. 556/21 Euro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</si>
</sst>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#,##0_ ;\-#,##0\ "/>
    <numFmt numFmtId="182" formatCode="_-[$€-2]\ * #,##0.00_-;\-[$€-2]\ * #,##0.00_-;_-[$€-2]\ * &quot;-&quot;??_-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.0_-;\-* #,##0.0_-;_-* &quot;-&quot;??_-;_-@_-"/>
    <numFmt numFmtId="188" formatCode="_-* #,##0_-;\-* #,##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7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9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b/>
      <sz val="7"/>
      <color indexed="53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82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1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Border="1" applyAlignment="1">
      <alignment vertical="top" wrapText="1"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3" fontId="18" fillId="0" borderId="0" xfId="0" applyNumberFormat="1" applyFont="1" applyFill="1" applyBorder="1" applyAlignment="1">
      <alignment vertical="top"/>
    </xf>
    <xf numFmtId="3" fontId="19" fillId="0" borderId="10" xfId="0" applyNumberFormat="1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top" wrapText="1"/>
    </xf>
    <xf numFmtId="49" fontId="13" fillId="34" borderId="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3" fontId="7" fillId="34" borderId="0" xfId="0" applyNumberFormat="1" applyFont="1" applyFill="1" applyBorder="1" applyAlignment="1">
      <alignment vertical="top" wrapText="1"/>
    </xf>
    <xf numFmtId="4" fontId="10" fillId="34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justify" vertical="top" wrapText="1"/>
    </xf>
    <xf numFmtId="3" fontId="7" fillId="0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vertical="top" wrapText="1"/>
    </xf>
    <xf numFmtId="3" fontId="20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horizontal="justify" vertical="top" wrapText="1"/>
    </xf>
    <xf numFmtId="0" fontId="17" fillId="34" borderId="0" xfId="0" applyFont="1" applyFill="1" applyBorder="1" applyAlignment="1">
      <alignment horizontal="center" vertical="top" wrapText="1"/>
    </xf>
    <xf numFmtId="49" fontId="17" fillId="34" borderId="0" xfId="0" applyNumberFormat="1" applyFont="1" applyFill="1" applyBorder="1" applyAlignment="1">
      <alignment horizontal="center" vertical="top" wrapText="1"/>
    </xf>
    <xf numFmtId="4" fontId="23" fillId="34" borderId="0" xfId="0" applyNumberFormat="1" applyFont="1" applyFill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4" fontId="25" fillId="0" borderId="0" xfId="0" applyNumberFormat="1" applyFont="1" applyFill="1" applyBorder="1" applyAlignment="1">
      <alignment vertical="top" wrapText="1"/>
    </xf>
    <xf numFmtId="4" fontId="25" fillId="0" borderId="0" xfId="0" applyNumberFormat="1" applyFont="1" applyBorder="1" applyAlignment="1">
      <alignment vertical="top" wrapText="1"/>
    </xf>
    <xf numFmtId="4" fontId="25" fillId="34" borderId="0" xfId="0" applyNumberFormat="1" applyFont="1" applyFill="1" applyBorder="1" applyAlignment="1">
      <alignment vertical="top" wrapText="1"/>
    </xf>
    <xf numFmtId="4" fontId="25" fillId="0" borderId="0" xfId="0" applyNumberFormat="1" applyFont="1" applyAlignment="1">
      <alignment/>
    </xf>
    <xf numFmtId="3" fontId="26" fillId="0" borderId="0" xfId="0" applyNumberFormat="1" applyFont="1" applyFill="1" applyBorder="1" applyAlignment="1">
      <alignment vertical="top"/>
    </xf>
    <xf numFmtId="4" fontId="25" fillId="0" borderId="0" xfId="0" applyNumberFormat="1" applyFont="1" applyFill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182" fontId="17" fillId="0" borderId="0" xfId="42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3" fontId="23" fillId="34" borderId="0" xfId="0" applyNumberFormat="1" applyFont="1" applyFill="1" applyBorder="1" applyAlignment="1">
      <alignment vertical="top" wrapText="1"/>
    </xf>
    <xf numFmtId="3" fontId="7" fillId="34" borderId="0" xfId="0" applyNumberFormat="1" applyFont="1" applyFill="1" applyAlignment="1">
      <alignment/>
    </xf>
    <xf numFmtId="4" fontId="10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 vertical="top" wrapText="1"/>
    </xf>
    <xf numFmtId="3" fontId="18" fillId="34" borderId="0" xfId="0" applyNumberFormat="1" applyFont="1" applyFill="1" applyBorder="1" applyAlignment="1">
      <alignment vertical="top"/>
    </xf>
    <xf numFmtId="3" fontId="26" fillId="34" borderId="0" xfId="0" applyNumberFormat="1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13" fillId="0" borderId="13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29" fillId="0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zoomScalePageLayoutView="0" workbookViewId="0" topLeftCell="A1">
      <pane xSplit="3" ySplit="1" topLeftCell="N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32" sqref="Z32"/>
    </sheetView>
  </sheetViews>
  <sheetFormatPr defaultColWidth="9.140625" defaultRowHeight="12.75" outlineLevelRow="1" outlineLevelCol="1"/>
  <cols>
    <col min="1" max="1" width="10.421875" style="53" customWidth="1"/>
    <col min="2" max="2" width="4.140625" style="54" bestFit="1" customWidth="1"/>
    <col min="3" max="3" width="41.00390625" style="53" customWidth="1"/>
    <col min="4" max="4" width="6.57421875" style="54" customWidth="1"/>
    <col min="5" max="5" width="15.28125" style="55" customWidth="1"/>
    <col min="6" max="6" width="14.421875" style="51" hidden="1" customWidth="1" outlineLevel="1"/>
    <col min="7" max="9" width="14.421875" style="52" hidden="1" customWidth="1" outlineLevel="1"/>
    <col min="10" max="10" width="14.421875" style="51" hidden="1" customWidth="1" outlineLevel="1"/>
    <col min="11" max="11" width="14.421875" style="52" hidden="1" customWidth="1" outlineLevel="1"/>
    <col min="12" max="12" width="14.421875" style="52" hidden="1" customWidth="1" outlineLevel="1" collapsed="1"/>
    <col min="13" max="15" width="14.421875" style="52" hidden="1" customWidth="1" outlineLevel="1"/>
    <col min="16" max="16" width="14.421875" style="52" hidden="1" customWidth="1" outlineLevel="1" collapsed="1"/>
    <col min="17" max="17" width="14.421875" style="52" hidden="1" customWidth="1" outlineLevel="1"/>
    <col min="18" max="18" width="14.421875" style="52" customWidth="1" collapsed="1"/>
    <col min="19" max="21" width="14.421875" style="52" hidden="1" customWidth="1" outlineLevel="1"/>
    <col min="22" max="22" width="14.421875" style="75" customWidth="1" collapsed="1"/>
    <col min="23" max="23" width="12.8515625" style="53" hidden="1" customWidth="1" outlineLevel="1"/>
    <col min="24" max="24" width="15.28125" style="53" hidden="1" customWidth="1" outlineLevel="1"/>
    <col min="25" max="25" width="13.7109375" style="53" hidden="1" customWidth="1" outlineLevel="1"/>
    <col min="26" max="26" width="9.140625" style="53" customWidth="1" collapsed="1"/>
    <col min="27" max="16384" width="9.140625" style="53" customWidth="1"/>
  </cols>
  <sheetData>
    <row r="1" spans="1:25" s="1" customFormat="1" ht="40.5" customHeight="1">
      <c r="A1" s="18" t="s">
        <v>1</v>
      </c>
      <c r="B1" s="19" t="s">
        <v>51</v>
      </c>
      <c r="C1" s="20" t="s">
        <v>0</v>
      </c>
      <c r="D1" s="21" t="s">
        <v>2</v>
      </c>
      <c r="E1" s="21" t="s">
        <v>52</v>
      </c>
      <c r="F1" s="26" t="s">
        <v>74</v>
      </c>
      <c r="G1" s="27" t="s">
        <v>75</v>
      </c>
      <c r="H1" s="26" t="s">
        <v>60</v>
      </c>
      <c r="I1" s="27" t="s">
        <v>61</v>
      </c>
      <c r="J1" s="26" t="s">
        <v>58</v>
      </c>
      <c r="K1" s="27" t="s">
        <v>59</v>
      </c>
      <c r="L1" s="26" t="s">
        <v>77</v>
      </c>
      <c r="M1" s="27" t="s">
        <v>76</v>
      </c>
      <c r="N1" s="26" t="s">
        <v>67</v>
      </c>
      <c r="O1" s="27" t="s">
        <v>68</v>
      </c>
      <c r="P1" s="27" t="s">
        <v>69</v>
      </c>
      <c r="Q1" s="27" t="s">
        <v>105</v>
      </c>
      <c r="R1" s="57" t="s">
        <v>38</v>
      </c>
      <c r="S1" s="39" t="s">
        <v>64</v>
      </c>
      <c r="T1" s="39" t="s">
        <v>95</v>
      </c>
      <c r="U1" s="39" t="s">
        <v>96</v>
      </c>
      <c r="V1" s="62" t="s">
        <v>70</v>
      </c>
      <c r="W1" s="76" t="s">
        <v>98</v>
      </c>
      <c r="X1" s="77" t="s">
        <v>99</v>
      </c>
      <c r="Y1" s="78" t="s">
        <v>100</v>
      </c>
    </row>
    <row r="2" spans="1:25" s="11" customFormat="1" ht="18" customHeight="1">
      <c r="A2" s="9"/>
      <c r="B2" s="10"/>
      <c r="C2" s="63" t="s">
        <v>53</v>
      </c>
      <c r="D2" s="8"/>
      <c r="E2" s="5"/>
      <c r="F2" s="12"/>
      <c r="G2" s="15"/>
      <c r="H2" s="15"/>
      <c r="I2" s="15"/>
      <c r="J2" s="12"/>
      <c r="K2" s="15"/>
      <c r="L2" s="15"/>
      <c r="M2" s="15"/>
      <c r="N2" s="15"/>
      <c r="O2" s="15"/>
      <c r="P2" s="56"/>
      <c r="Q2" s="56"/>
      <c r="R2" s="56"/>
      <c r="S2" s="15"/>
      <c r="T2" s="15"/>
      <c r="U2" s="15"/>
      <c r="V2" s="69"/>
      <c r="W2" s="79"/>
      <c r="X2" s="80"/>
      <c r="Y2" s="81"/>
    </row>
    <row r="3" spans="1:25" s="59" customFormat="1" ht="41.25" customHeight="1">
      <c r="A3" s="22" t="s">
        <v>3</v>
      </c>
      <c r="B3" s="23" t="s">
        <v>4</v>
      </c>
      <c r="C3" s="24" t="s">
        <v>85</v>
      </c>
      <c r="D3" s="25" t="s">
        <v>54</v>
      </c>
      <c r="E3" s="14" t="s">
        <v>101</v>
      </c>
      <c r="F3" s="47">
        <v>700000000</v>
      </c>
      <c r="G3" s="17">
        <v>361519.82936264056</v>
      </c>
      <c r="H3" s="17"/>
      <c r="I3" s="17"/>
      <c r="J3" s="47"/>
      <c r="K3" s="17"/>
      <c r="L3" s="47">
        <v>665000000</v>
      </c>
      <c r="M3" s="17">
        <v>343443.8378945085</v>
      </c>
      <c r="N3" s="47">
        <v>665000000</v>
      </c>
      <c r="O3" s="17">
        <v>343443.8378945085</v>
      </c>
      <c r="P3" s="17">
        <v>335955.21</v>
      </c>
      <c r="Q3" s="17"/>
      <c r="R3" s="58">
        <v>335955.21</v>
      </c>
      <c r="S3" s="17"/>
      <c r="T3" s="17"/>
      <c r="U3" s="17"/>
      <c r="V3" s="70"/>
      <c r="W3" s="79">
        <f>F3</f>
        <v>700000000</v>
      </c>
      <c r="X3" s="80">
        <f>W3/1936.27</f>
        <v>361519.82936264056</v>
      </c>
      <c r="Y3" s="81" t="str">
        <f>IF(R3=X3,"NO","SI")</f>
        <v>SI</v>
      </c>
    </row>
    <row r="4" spans="1:25" s="3" customFormat="1" ht="70.5" customHeight="1">
      <c r="A4" s="22" t="s">
        <v>5</v>
      </c>
      <c r="B4" s="23" t="s">
        <v>4</v>
      </c>
      <c r="C4" s="24" t="s">
        <v>78</v>
      </c>
      <c r="D4" s="25" t="s">
        <v>54</v>
      </c>
      <c r="E4" s="14" t="s">
        <v>101</v>
      </c>
      <c r="F4" s="7">
        <v>760000000</v>
      </c>
      <c r="G4" s="13">
        <v>392507.24330800975</v>
      </c>
      <c r="H4" s="13"/>
      <c r="I4" s="13"/>
      <c r="J4" s="7"/>
      <c r="K4" s="13"/>
      <c r="L4" s="7">
        <v>760000000</v>
      </c>
      <c r="M4" s="13">
        <v>392507.24330800975</v>
      </c>
      <c r="N4" s="7"/>
      <c r="O4" s="13"/>
      <c r="P4" s="17">
        <v>379339.06</v>
      </c>
      <c r="Q4" s="17"/>
      <c r="R4" s="58">
        <v>379339.06</v>
      </c>
      <c r="S4" s="13"/>
      <c r="T4" s="13"/>
      <c r="U4" s="13"/>
      <c r="V4" s="71"/>
      <c r="W4" s="79">
        <f>F4</f>
        <v>760000000</v>
      </c>
      <c r="X4" s="80">
        <f aca="true" t="shared" si="0" ref="X4:X43">W4/1936.27</f>
        <v>392507.24330800975</v>
      </c>
      <c r="Y4" s="81" t="str">
        <f aca="true" t="shared" si="1" ref="Y4:Y43">IF(R4=X4,"NO","SI")</f>
        <v>SI</v>
      </c>
    </row>
    <row r="5" spans="1:25" s="3" customFormat="1" ht="25.5">
      <c r="A5" s="22" t="s">
        <v>6</v>
      </c>
      <c r="B5" s="23" t="s">
        <v>4</v>
      </c>
      <c r="C5" s="24" t="s">
        <v>86</v>
      </c>
      <c r="D5" s="25" t="s">
        <v>54</v>
      </c>
      <c r="E5" s="14" t="s">
        <v>101</v>
      </c>
      <c r="F5" s="7">
        <v>300000000</v>
      </c>
      <c r="G5" s="13">
        <v>154937.06972684595</v>
      </c>
      <c r="H5" s="13"/>
      <c r="I5" s="13"/>
      <c r="J5" s="7"/>
      <c r="K5" s="13"/>
      <c r="L5" s="7">
        <v>285000000</v>
      </c>
      <c r="M5" s="13">
        <v>147190.21624050365</v>
      </c>
      <c r="N5" s="7">
        <v>285000000</v>
      </c>
      <c r="O5" s="13">
        <v>147190.21624050365</v>
      </c>
      <c r="P5" s="17">
        <v>144317.82</v>
      </c>
      <c r="Q5" s="17"/>
      <c r="R5" s="58">
        <v>144317.82</v>
      </c>
      <c r="S5" s="13"/>
      <c r="T5" s="13"/>
      <c r="U5" s="13"/>
      <c r="V5" s="71"/>
      <c r="W5" s="79">
        <f>F5</f>
        <v>300000000</v>
      </c>
      <c r="X5" s="80">
        <f t="shared" si="0"/>
        <v>154937.06972684595</v>
      </c>
      <c r="Y5" s="81" t="str">
        <f t="shared" si="1"/>
        <v>SI</v>
      </c>
    </row>
    <row r="6" spans="1:25" s="3" customFormat="1" ht="55.5" customHeight="1">
      <c r="A6" s="22" t="s">
        <v>7</v>
      </c>
      <c r="B6" s="23" t="s">
        <v>4</v>
      </c>
      <c r="C6" s="24" t="s">
        <v>71</v>
      </c>
      <c r="D6" s="25" t="s">
        <v>8</v>
      </c>
      <c r="E6" s="14" t="s">
        <v>101</v>
      </c>
      <c r="F6" s="7">
        <v>700000000</v>
      </c>
      <c r="G6" s="13">
        <v>361519.82936264056</v>
      </c>
      <c r="H6" s="13"/>
      <c r="I6" s="13"/>
      <c r="J6" s="7"/>
      <c r="K6" s="13"/>
      <c r="L6" s="7">
        <v>700000000</v>
      </c>
      <c r="M6" s="13">
        <v>361519.82936264056</v>
      </c>
      <c r="N6" s="13"/>
      <c r="O6" s="13"/>
      <c r="P6" s="17">
        <v>291828.53</v>
      </c>
      <c r="Q6" s="17"/>
      <c r="R6" s="58">
        <v>291828.53</v>
      </c>
      <c r="S6" s="13"/>
      <c r="T6" s="13"/>
      <c r="U6" s="13"/>
      <c r="V6" s="71"/>
      <c r="W6" s="79">
        <f>F6</f>
        <v>700000000</v>
      </c>
      <c r="X6" s="80">
        <f t="shared" si="0"/>
        <v>361519.82936264056</v>
      </c>
      <c r="Y6" s="81" t="str">
        <f t="shared" si="1"/>
        <v>SI</v>
      </c>
    </row>
    <row r="7" spans="1:25" s="59" customFormat="1" ht="38.25">
      <c r="A7" s="22" t="s">
        <v>9</v>
      </c>
      <c r="B7" s="23" t="s">
        <v>4</v>
      </c>
      <c r="C7" s="64" t="s">
        <v>89</v>
      </c>
      <c r="D7" s="25" t="s">
        <v>8</v>
      </c>
      <c r="E7" s="14" t="s">
        <v>101</v>
      </c>
      <c r="F7" s="47">
        <v>600000000</v>
      </c>
      <c r="G7" s="17">
        <v>309874.1394536919</v>
      </c>
      <c r="H7" s="17"/>
      <c r="I7" s="17"/>
      <c r="J7" s="47"/>
      <c r="K7" s="17"/>
      <c r="L7" s="47">
        <v>570000000</v>
      </c>
      <c r="M7" s="17">
        <v>294380.4324810073</v>
      </c>
      <c r="N7" s="7">
        <v>570000000</v>
      </c>
      <c r="O7" s="13">
        <v>294380.4324810073</v>
      </c>
      <c r="P7" s="17">
        <v>246825.99</v>
      </c>
      <c r="Q7" s="17"/>
      <c r="R7" s="58">
        <v>246825.99</v>
      </c>
      <c r="S7" s="17"/>
      <c r="T7" s="17"/>
      <c r="U7" s="17"/>
      <c r="V7" s="70"/>
      <c r="W7" s="79">
        <f>F7</f>
        <v>600000000</v>
      </c>
      <c r="X7" s="80">
        <f t="shared" si="0"/>
        <v>309874.1394536919</v>
      </c>
      <c r="Y7" s="81" t="str">
        <f t="shared" si="1"/>
        <v>SI</v>
      </c>
    </row>
    <row r="8" spans="1:25" s="3" customFormat="1" ht="38.25">
      <c r="A8" s="22" t="s">
        <v>10</v>
      </c>
      <c r="B8" s="23"/>
      <c r="C8" s="24" t="s">
        <v>87</v>
      </c>
      <c r="D8" s="25" t="s">
        <v>54</v>
      </c>
      <c r="E8" s="14" t="s">
        <v>101</v>
      </c>
      <c r="F8" s="7">
        <v>980000000</v>
      </c>
      <c r="G8" s="13">
        <v>506127.76110769674</v>
      </c>
      <c r="H8" s="13"/>
      <c r="I8" s="13"/>
      <c r="J8" s="7"/>
      <c r="K8" s="13"/>
      <c r="L8" s="7">
        <v>0</v>
      </c>
      <c r="M8" s="13">
        <v>0</v>
      </c>
      <c r="N8" s="13"/>
      <c r="O8" s="13"/>
      <c r="P8" s="17"/>
      <c r="Q8" s="17"/>
      <c r="R8" s="58"/>
      <c r="S8" s="13"/>
      <c r="T8" s="13"/>
      <c r="U8" s="13"/>
      <c r="V8" s="71"/>
      <c r="W8" s="79"/>
      <c r="X8" s="80"/>
      <c r="Y8" s="81"/>
    </row>
    <row r="9" spans="1:251" s="28" customFormat="1" ht="55.5" customHeight="1">
      <c r="A9" s="35" t="s">
        <v>10</v>
      </c>
      <c r="B9" s="36" t="s">
        <v>11</v>
      </c>
      <c r="C9" s="46" t="s">
        <v>80</v>
      </c>
      <c r="D9" s="25" t="s">
        <v>54</v>
      </c>
      <c r="E9" s="14" t="s">
        <v>101</v>
      </c>
      <c r="F9" s="47"/>
      <c r="G9" s="17"/>
      <c r="H9" s="17"/>
      <c r="I9" s="17"/>
      <c r="J9" s="47"/>
      <c r="K9" s="17"/>
      <c r="L9" s="7">
        <v>834000000</v>
      </c>
      <c r="M9" s="13">
        <v>430725.05384063174</v>
      </c>
      <c r="N9" s="13"/>
      <c r="O9" s="13"/>
      <c r="P9" s="17">
        <v>427887.9</v>
      </c>
      <c r="Q9" s="17"/>
      <c r="R9" s="58">
        <v>427887.9</v>
      </c>
      <c r="S9" s="17"/>
      <c r="T9" s="17"/>
      <c r="U9" s="17"/>
      <c r="V9" s="70"/>
      <c r="W9" s="79">
        <f>L9</f>
        <v>834000000</v>
      </c>
      <c r="X9" s="80">
        <f t="shared" si="0"/>
        <v>430725.05384063174</v>
      </c>
      <c r="Y9" s="81" t="str">
        <f t="shared" si="1"/>
        <v>SI</v>
      </c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28" customFormat="1" ht="38.25">
      <c r="A10" s="35" t="s">
        <v>10</v>
      </c>
      <c r="B10" s="36" t="s">
        <v>12</v>
      </c>
      <c r="C10" s="46" t="s">
        <v>79</v>
      </c>
      <c r="D10" s="25" t="s">
        <v>54</v>
      </c>
      <c r="E10" s="14" t="s">
        <v>101</v>
      </c>
      <c r="F10" s="47"/>
      <c r="G10" s="17"/>
      <c r="H10" s="17"/>
      <c r="I10" s="17"/>
      <c r="J10" s="47"/>
      <c r="K10" s="17"/>
      <c r="L10" s="7">
        <v>146000000</v>
      </c>
      <c r="M10" s="13">
        <v>75402.70726706502</v>
      </c>
      <c r="N10" s="13"/>
      <c r="O10" s="13"/>
      <c r="P10" s="17">
        <v>69602.22</v>
      </c>
      <c r="Q10" s="17"/>
      <c r="R10" s="58">
        <v>69602.22</v>
      </c>
      <c r="S10" s="17"/>
      <c r="T10" s="17"/>
      <c r="U10" s="17"/>
      <c r="V10" s="70"/>
      <c r="W10" s="79">
        <f>L10</f>
        <v>146000000</v>
      </c>
      <c r="X10" s="80">
        <f t="shared" si="0"/>
        <v>75402.70726706502</v>
      </c>
      <c r="Y10" s="81" t="str">
        <f t="shared" si="1"/>
        <v>SI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" s="3" customFormat="1" ht="55.5" customHeight="1">
      <c r="A11" s="22" t="s">
        <v>13</v>
      </c>
      <c r="B11" s="23" t="s">
        <v>4</v>
      </c>
      <c r="C11" s="64" t="s">
        <v>90</v>
      </c>
      <c r="D11" s="25" t="s">
        <v>8</v>
      </c>
      <c r="E11" s="14" t="s">
        <v>101</v>
      </c>
      <c r="F11" s="7">
        <v>300000000</v>
      </c>
      <c r="G11" s="13">
        <v>154937.06972684595</v>
      </c>
      <c r="H11" s="13"/>
      <c r="I11" s="13"/>
      <c r="J11" s="7"/>
      <c r="K11" s="13"/>
      <c r="L11" s="7">
        <v>285000000</v>
      </c>
      <c r="M11" s="13">
        <v>147190.21624050365</v>
      </c>
      <c r="N11" s="7">
        <v>285000000</v>
      </c>
      <c r="O11" s="13">
        <v>147190.21624050365</v>
      </c>
      <c r="P11" s="17">
        <v>119812.84</v>
      </c>
      <c r="Q11" s="17"/>
      <c r="R11" s="58">
        <v>119812.84</v>
      </c>
      <c r="S11" s="13"/>
      <c r="T11" s="13"/>
      <c r="U11" s="13"/>
      <c r="V11" s="71"/>
      <c r="W11" s="79">
        <f>F11</f>
        <v>300000000</v>
      </c>
      <c r="X11" s="80">
        <f t="shared" si="0"/>
        <v>154937.06972684595</v>
      </c>
      <c r="Y11" s="81" t="str">
        <f t="shared" si="1"/>
        <v>SI</v>
      </c>
    </row>
    <row r="12" spans="1:25" s="3" customFormat="1" ht="53.25" customHeight="1">
      <c r="A12" s="22" t="s">
        <v>14</v>
      </c>
      <c r="B12" s="23" t="s">
        <v>4</v>
      </c>
      <c r="C12" s="45" t="s">
        <v>88</v>
      </c>
      <c r="D12" s="25" t="s">
        <v>8</v>
      </c>
      <c r="E12" s="14" t="s">
        <v>101</v>
      </c>
      <c r="F12" s="7">
        <v>1000000000</v>
      </c>
      <c r="G12" s="13">
        <v>516456.8990894865</v>
      </c>
      <c r="H12" s="13"/>
      <c r="I12" s="13"/>
      <c r="J12" s="7"/>
      <c r="K12" s="13"/>
      <c r="L12" s="7">
        <v>1000000000</v>
      </c>
      <c r="M12" s="13">
        <v>516456.8990894865</v>
      </c>
      <c r="N12" s="13"/>
      <c r="O12" s="13"/>
      <c r="P12" s="17">
        <v>474903.43</v>
      </c>
      <c r="Q12" s="17"/>
      <c r="R12" s="58">
        <v>474903.43</v>
      </c>
      <c r="S12" s="13"/>
      <c r="T12" s="13"/>
      <c r="U12" s="13"/>
      <c r="V12" s="71"/>
      <c r="W12" s="79">
        <f>F12</f>
        <v>1000000000</v>
      </c>
      <c r="X12" s="80">
        <f t="shared" si="0"/>
        <v>516456.8990894865</v>
      </c>
      <c r="Y12" s="81" t="str">
        <f t="shared" si="1"/>
        <v>SI</v>
      </c>
    </row>
    <row r="13" spans="1:25" s="3" customFormat="1" ht="76.5">
      <c r="A13" s="22" t="s">
        <v>15</v>
      </c>
      <c r="B13" s="23" t="s">
        <v>4</v>
      </c>
      <c r="C13" s="64" t="s">
        <v>91</v>
      </c>
      <c r="D13" s="25" t="s">
        <v>8</v>
      </c>
      <c r="E13" s="14" t="s">
        <v>101</v>
      </c>
      <c r="F13" s="7"/>
      <c r="G13" s="13"/>
      <c r="H13" s="13"/>
      <c r="I13" s="13"/>
      <c r="J13" s="7"/>
      <c r="K13" s="13"/>
      <c r="L13" s="7">
        <v>391800000</v>
      </c>
      <c r="M13" s="13">
        <v>202347.8130632608</v>
      </c>
      <c r="N13" s="7">
        <v>391800000</v>
      </c>
      <c r="O13" s="13">
        <v>202347.8130632608</v>
      </c>
      <c r="P13" s="17">
        <v>182115.58</v>
      </c>
      <c r="Q13" s="17"/>
      <c r="R13" s="58">
        <v>182115.58</v>
      </c>
      <c r="S13" s="13"/>
      <c r="T13" s="13"/>
      <c r="U13" s="13"/>
      <c r="V13" s="71"/>
      <c r="W13" s="79">
        <f>L13</f>
        <v>391800000</v>
      </c>
      <c r="X13" s="80">
        <f t="shared" si="0"/>
        <v>202347.8130632608</v>
      </c>
      <c r="Y13" s="81" t="str">
        <f t="shared" si="1"/>
        <v>SI</v>
      </c>
    </row>
    <row r="14" spans="1:25" s="3" customFormat="1" ht="52.5" customHeight="1">
      <c r="A14" s="22" t="s">
        <v>17</v>
      </c>
      <c r="B14" s="23" t="s">
        <v>4</v>
      </c>
      <c r="C14" s="24" t="s">
        <v>81</v>
      </c>
      <c r="D14" s="25" t="s">
        <v>18</v>
      </c>
      <c r="E14" s="14" t="s">
        <v>101</v>
      </c>
      <c r="F14" s="7">
        <v>328000000</v>
      </c>
      <c r="G14" s="13">
        <v>169397.86290135156</v>
      </c>
      <c r="H14" s="13"/>
      <c r="I14" s="13"/>
      <c r="J14" s="7"/>
      <c r="K14" s="13"/>
      <c r="L14" s="7">
        <v>328000000</v>
      </c>
      <c r="M14" s="13">
        <v>169397.86290135156</v>
      </c>
      <c r="N14" s="13"/>
      <c r="O14" s="13"/>
      <c r="P14" s="17">
        <v>159228.83</v>
      </c>
      <c r="Q14" s="17"/>
      <c r="R14" s="58">
        <v>159228.83</v>
      </c>
      <c r="S14" s="13"/>
      <c r="T14" s="13"/>
      <c r="U14" s="13"/>
      <c r="V14" s="71"/>
      <c r="W14" s="79">
        <f>F14</f>
        <v>328000000</v>
      </c>
      <c r="X14" s="80">
        <f t="shared" si="0"/>
        <v>169397.86290135156</v>
      </c>
      <c r="Y14" s="81" t="str">
        <f t="shared" si="1"/>
        <v>SI</v>
      </c>
    </row>
    <row r="15" spans="1:25" s="3" customFormat="1" ht="25.5" hidden="1" outlineLevel="1">
      <c r="A15" s="40" t="s">
        <v>9</v>
      </c>
      <c r="B15" s="41" t="s">
        <v>4</v>
      </c>
      <c r="C15" s="48" t="s">
        <v>83</v>
      </c>
      <c r="D15" s="42" t="s">
        <v>18</v>
      </c>
      <c r="E15" s="42" t="s">
        <v>101</v>
      </c>
      <c r="F15" s="43">
        <v>1000000000</v>
      </c>
      <c r="G15" s="44">
        <v>516456.8990894865</v>
      </c>
      <c r="H15" s="44"/>
      <c r="I15" s="44"/>
      <c r="J15" s="43"/>
      <c r="K15" s="44"/>
      <c r="L15" s="43">
        <v>0</v>
      </c>
      <c r="M15" s="44">
        <v>0</v>
      </c>
      <c r="N15" s="44"/>
      <c r="O15" s="44"/>
      <c r="P15" s="44"/>
      <c r="Q15" s="44"/>
      <c r="R15" s="44"/>
      <c r="S15" s="44"/>
      <c r="T15" s="44"/>
      <c r="U15" s="44"/>
      <c r="V15" s="72"/>
      <c r="W15" s="72"/>
      <c r="X15" s="72"/>
      <c r="Y15" s="72"/>
    </row>
    <row r="16" spans="1:25" s="4" customFormat="1" ht="38.25" collapsed="1">
      <c r="A16" s="22" t="s">
        <v>19</v>
      </c>
      <c r="B16" s="23" t="s">
        <v>4</v>
      </c>
      <c r="C16" s="45" t="s">
        <v>82</v>
      </c>
      <c r="D16" s="25" t="s">
        <v>18</v>
      </c>
      <c r="E16" s="14" t="s">
        <v>101</v>
      </c>
      <c r="F16" s="7"/>
      <c r="G16" s="13"/>
      <c r="H16" s="13"/>
      <c r="I16" s="13"/>
      <c r="J16" s="7"/>
      <c r="K16" s="13"/>
      <c r="L16" s="7">
        <v>950000000</v>
      </c>
      <c r="M16" s="13">
        <v>490634.05413501215</v>
      </c>
      <c r="N16" s="7">
        <v>950000000</v>
      </c>
      <c r="O16" s="13">
        <v>490634.05413501215</v>
      </c>
      <c r="P16" s="17">
        <v>416417.52</v>
      </c>
      <c r="Q16" s="17"/>
      <c r="R16" s="58">
        <v>416417.52</v>
      </c>
      <c r="S16" s="13"/>
      <c r="T16" s="13"/>
      <c r="U16" s="13"/>
      <c r="V16" s="71"/>
      <c r="W16" s="79">
        <f>L16</f>
        <v>950000000</v>
      </c>
      <c r="X16" s="80">
        <f t="shared" si="0"/>
        <v>490634.05413501215</v>
      </c>
      <c r="Y16" s="81" t="str">
        <f t="shared" si="1"/>
        <v>SI</v>
      </c>
    </row>
    <row r="17" spans="1:25" s="3" customFormat="1" ht="53.25" customHeight="1">
      <c r="A17" s="22" t="s">
        <v>21</v>
      </c>
      <c r="B17" s="23" t="s">
        <v>4</v>
      </c>
      <c r="C17" s="45" t="s">
        <v>104</v>
      </c>
      <c r="D17" s="25" t="s">
        <v>22</v>
      </c>
      <c r="E17" s="14" t="s">
        <v>102</v>
      </c>
      <c r="F17" s="7">
        <v>1500000000</v>
      </c>
      <c r="G17" s="13">
        <v>774685.3486342297</v>
      </c>
      <c r="H17" s="13"/>
      <c r="I17" s="13"/>
      <c r="J17" s="7"/>
      <c r="K17" s="13"/>
      <c r="L17" s="7">
        <v>1452750000</v>
      </c>
      <c r="M17" s="13">
        <v>750282.7601522515</v>
      </c>
      <c r="N17" s="7">
        <v>1452750000</v>
      </c>
      <c r="O17" s="13">
        <v>750282.7601522515</v>
      </c>
      <c r="P17" s="17">
        <v>630263.34</v>
      </c>
      <c r="Q17" s="17">
        <v>592783.5599999999</v>
      </c>
      <c r="R17" s="58">
        <f>Q17</f>
        <v>592783.5599999999</v>
      </c>
      <c r="S17" s="13"/>
      <c r="T17" s="13"/>
      <c r="U17" s="13"/>
      <c r="V17" s="71"/>
      <c r="W17" s="79">
        <f>F17</f>
        <v>1500000000</v>
      </c>
      <c r="X17" s="80">
        <f t="shared" si="0"/>
        <v>774685.3486342297</v>
      </c>
      <c r="Y17" s="81" t="str">
        <f t="shared" si="1"/>
        <v>SI</v>
      </c>
    </row>
    <row r="18" spans="1:25" s="34" customFormat="1" ht="15.75">
      <c r="A18" s="29"/>
      <c r="B18" s="30"/>
      <c r="C18" s="63" t="s">
        <v>37</v>
      </c>
      <c r="D18" s="31"/>
      <c r="E18" s="49"/>
      <c r="F18" s="32"/>
      <c r="G18" s="33"/>
      <c r="H18" s="33"/>
      <c r="I18" s="33"/>
      <c r="J18" s="32"/>
      <c r="K18" s="33"/>
      <c r="L18" s="33"/>
      <c r="M18" s="33"/>
      <c r="N18" s="33"/>
      <c r="O18" s="33"/>
      <c r="R18" s="60"/>
      <c r="W18" s="79"/>
      <c r="X18" s="80"/>
      <c r="Y18" s="81"/>
    </row>
    <row r="19" spans="1:25" s="3" customFormat="1" ht="53.25" customHeight="1">
      <c r="A19" s="22" t="s">
        <v>16</v>
      </c>
      <c r="B19" s="23"/>
      <c r="C19" s="45" t="s">
        <v>92</v>
      </c>
      <c r="D19" s="25" t="s">
        <v>55</v>
      </c>
      <c r="E19" s="14" t="s">
        <v>101</v>
      </c>
      <c r="F19" s="7">
        <v>440000000</v>
      </c>
      <c r="G19" s="13">
        <v>227241.03559937407</v>
      </c>
      <c r="H19" s="7">
        <v>0</v>
      </c>
      <c r="I19" s="13">
        <v>0</v>
      </c>
      <c r="J19" s="7"/>
      <c r="K19" s="13"/>
      <c r="L19" s="7">
        <v>440000000</v>
      </c>
      <c r="M19" s="13">
        <v>227241.03559937407</v>
      </c>
      <c r="N19" s="13"/>
      <c r="O19" s="13"/>
      <c r="P19" s="17"/>
      <c r="Q19" s="17"/>
      <c r="R19" s="58"/>
      <c r="S19" s="13"/>
      <c r="T19" s="13"/>
      <c r="U19" s="13"/>
      <c r="V19" s="71"/>
      <c r="W19" s="79"/>
      <c r="X19" s="80"/>
      <c r="Y19" s="81"/>
    </row>
    <row r="20" spans="1:25" ht="63.75">
      <c r="A20" s="35" t="s">
        <v>16</v>
      </c>
      <c r="B20" s="36" t="s">
        <v>11</v>
      </c>
      <c r="C20" s="61" t="s">
        <v>62</v>
      </c>
      <c r="D20" s="25" t="s">
        <v>54</v>
      </c>
      <c r="E20" s="14" t="s">
        <v>101</v>
      </c>
      <c r="F20" s="6"/>
      <c r="G20" s="16"/>
      <c r="H20" s="7">
        <v>80000000</v>
      </c>
      <c r="I20" s="13">
        <v>41316.55192715892</v>
      </c>
      <c r="J20" s="6"/>
      <c r="K20" s="16"/>
      <c r="L20" s="16"/>
      <c r="M20" s="16"/>
      <c r="N20" s="16"/>
      <c r="O20" s="16"/>
      <c r="P20" s="17">
        <v>41294.41</v>
      </c>
      <c r="Q20" s="17"/>
      <c r="R20" s="58">
        <v>41294.41</v>
      </c>
      <c r="S20" s="16"/>
      <c r="T20" s="16"/>
      <c r="U20" s="16"/>
      <c r="V20" s="73"/>
      <c r="W20" s="79">
        <f>H20</f>
        <v>80000000</v>
      </c>
      <c r="X20" s="80">
        <f t="shared" si="0"/>
        <v>41316.55192715892</v>
      </c>
      <c r="Y20" s="81" t="str">
        <f t="shared" si="1"/>
        <v>SI</v>
      </c>
    </row>
    <row r="21" spans="1:25" ht="63.75">
      <c r="A21" s="35" t="s">
        <v>16</v>
      </c>
      <c r="B21" s="36" t="s">
        <v>12</v>
      </c>
      <c r="C21" s="61" t="s">
        <v>46</v>
      </c>
      <c r="D21" s="25" t="s">
        <v>54</v>
      </c>
      <c r="E21" s="14" t="s">
        <v>101</v>
      </c>
      <c r="F21" s="6"/>
      <c r="G21" s="16"/>
      <c r="H21" s="7">
        <v>80000000</v>
      </c>
      <c r="I21" s="13">
        <v>41316.55192715892</v>
      </c>
      <c r="J21" s="6"/>
      <c r="K21" s="16"/>
      <c r="L21" s="16"/>
      <c r="M21" s="16"/>
      <c r="N21" s="16"/>
      <c r="O21" s="16"/>
      <c r="P21" s="17">
        <v>40827.76</v>
      </c>
      <c r="Q21" s="17"/>
      <c r="R21" s="58">
        <v>40827.76</v>
      </c>
      <c r="S21" s="16"/>
      <c r="T21" s="16"/>
      <c r="U21" s="16"/>
      <c r="V21" s="73"/>
      <c r="W21" s="79">
        <f>H21</f>
        <v>80000000</v>
      </c>
      <c r="X21" s="80">
        <f t="shared" si="0"/>
        <v>41316.55192715892</v>
      </c>
      <c r="Y21" s="81" t="str">
        <f t="shared" si="1"/>
        <v>SI</v>
      </c>
    </row>
    <row r="22" spans="1:25" ht="51">
      <c r="A22" s="35" t="s">
        <v>16</v>
      </c>
      <c r="B22" s="36" t="s">
        <v>24</v>
      </c>
      <c r="C22" s="61" t="s">
        <v>72</v>
      </c>
      <c r="D22" s="25" t="s">
        <v>54</v>
      </c>
      <c r="E22" s="14" t="s">
        <v>101</v>
      </c>
      <c r="F22" s="6"/>
      <c r="G22" s="16"/>
      <c r="H22" s="7">
        <v>60000000</v>
      </c>
      <c r="I22" s="13">
        <v>30987.41394536919</v>
      </c>
      <c r="J22" s="6"/>
      <c r="K22" s="16"/>
      <c r="L22" s="16"/>
      <c r="M22" s="16"/>
      <c r="N22" s="16"/>
      <c r="O22" s="16"/>
      <c r="P22" s="17">
        <v>30987.41394536919</v>
      </c>
      <c r="Q22" s="17"/>
      <c r="R22" s="58">
        <v>30987.41</v>
      </c>
      <c r="S22" s="16"/>
      <c r="T22" s="16"/>
      <c r="U22" s="16"/>
      <c r="V22" s="73"/>
      <c r="W22" s="79">
        <f>H22</f>
        <v>60000000</v>
      </c>
      <c r="X22" s="80">
        <f t="shared" si="0"/>
        <v>30987.41394536919</v>
      </c>
      <c r="Y22" s="81" t="str">
        <f t="shared" si="1"/>
        <v>SI</v>
      </c>
    </row>
    <row r="23" spans="1:25" ht="38.25">
      <c r="A23" s="35" t="s">
        <v>16</v>
      </c>
      <c r="B23" s="36" t="s">
        <v>25</v>
      </c>
      <c r="C23" s="61" t="s">
        <v>47</v>
      </c>
      <c r="D23" s="25" t="s">
        <v>8</v>
      </c>
      <c r="E23" s="14" t="s">
        <v>101</v>
      </c>
      <c r="F23" s="6"/>
      <c r="G23" s="16"/>
      <c r="H23" s="7">
        <v>220000000</v>
      </c>
      <c r="I23" s="13">
        <v>113620.51779968703</v>
      </c>
      <c r="J23" s="6"/>
      <c r="K23" s="16"/>
      <c r="L23" s="16"/>
      <c r="M23" s="16"/>
      <c r="N23" s="16"/>
      <c r="O23" s="16"/>
      <c r="P23" s="17">
        <v>104048.6</v>
      </c>
      <c r="Q23" s="17"/>
      <c r="R23" s="58">
        <v>104048.6</v>
      </c>
      <c r="S23" s="16"/>
      <c r="T23" s="16"/>
      <c r="U23" s="16"/>
      <c r="V23" s="73"/>
      <c r="W23" s="79">
        <f>H23</f>
        <v>220000000</v>
      </c>
      <c r="X23" s="80">
        <f t="shared" si="0"/>
        <v>113620.51779968703</v>
      </c>
      <c r="Y23" s="81" t="str">
        <f t="shared" si="1"/>
        <v>SI</v>
      </c>
    </row>
    <row r="24" spans="1:25" ht="63.75" hidden="1" outlineLevel="1">
      <c r="A24" s="66" t="s">
        <v>16</v>
      </c>
      <c r="B24" s="67" t="s">
        <v>26</v>
      </c>
      <c r="C24" s="65" t="s">
        <v>63</v>
      </c>
      <c r="D24" s="42" t="s">
        <v>8</v>
      </c>
      <c r="E24" s="42" t="s">
        <v>101</v>
      </c>
      <c r="F24" s="83"/>
      <c r="G24" s="84"/>
      <c r="H24" s="43"/>
      <c r="I24" s="44"/>
      <c r="J24" s="83"/>
      <c r="K24" s="84"/>
      <c r="L24" s="84"/>
      <c r="M24" s="84"/>
      <c r="N24" s="84"/>
      <c r="O24" s="84"/>
      <c r="P24" s="44"/>
      <c r="Q24" s="44"/>
      <c r="R24" s="85"/>
      <c r="S24" s="86">
        <v>48080</v>
      </c>
      <c r="T24" s="86"/>
      <c r="U24" s="86">
        <v>0</v>
      </c>
      <c r="V24" s="87"/>
      <c r="W24" s="87"/>
      <c r="X24" s="87"/>
      <c r="Y24" s="87"/>
    </row>
    <row r="25" spans="1:25" ht="51" hidden="1" outlineLevel="1">
      <c r="A25" s="66" t="s">
        <v>16</v>
      </c>
      <c r="B25" s="67" t="s">
        <v>27</v>
      </c>
      <c r="C25" s="65" t="s">
        <v>65</v>
      </c>
      <c r="D25" s="42" t="s">
        <v>8</v>
      </c>
      <c r="E25" s="42" t="s">
        <v>101</v>
      </c>
      <c r="F25" s="83"/>
      <c r="G25" s="84"/>
      <c r="H25" s="43"/>
      <c r="I25" s="44"/>
      <c r="J25" s="83"/>
      <c r="K25" s="84"/>
      <c r="L25" s="84"/>
      <c r="M25" s="84"/>
      <c r="N25" s="84"/>
      <c r="O25" s="84"/>
      <c r="P25" s="44"/>
      <c r="Q25" s="44"/>
      <c r="R25" s="85"/>
      <c r="S25" s="86">
        <v>15250</v>
      </c>
      <c r="T25" s="86"/>
      <c r="U25" s="86">
        <v>0</v>
      </c>
      <c r="V25" s="87"/>
      <c r="W25" s="87"/>
      <c r="X25" s="87"/>
      <c r="Y25" s="87"/>
    </row>
    <row r="26" spans="1:25" ht="51" hidden="1" outlineLevel="1">
      <c r="A26" s="66" t="s">
        <v>16</v>
      </c>
      <c r="B26" s="67" t="s">
        <v>28</v>
      </c>
      <c r="C26" s="65" t="s">
        <v>73</v>
      </c>
      <c r="D26" s="42" t="s">
        <v>29</v>
      </c>
      <c r="E26" s="42" t="s">
        <v>101</v>
      </c>
      <c r="F26" s="83"/>
      <c r="G26" s="84"/>
      <c r="H26" s="43"/>
      <c r="I26" s="44"/>
      <c r="J26" s="83"/>
      <c r="K26" s="84"/>
      <c r="L26" s="84"/>
      <c r="M26" s="84"/>
      <c r="N26" s="84"/>
      <c r="O26" s="84"/>
      <c r="P26" s="44"/>
      <c r="Q26" s="44"/>
      <c r="R26" s="85"/>
      <c r="S26" s="86">
        <v>11510</v>
      </c>
      <c r="T26" s="86"/>
      <c r="U26" s="86">
        <v>0</v>
      </c>
      <c r="V26" s="87"/>
      <c r="W26" s="87"/>
      <c r="X26" s="87"/>
      <c r="Y26" s="87"/>
    </row>
    <row r="27" spans="1:25" s="3" customFormat="1" ht="51" hidden="1" outlineLevel="1">
      <c r="A27" s="66" t="s">
        <v>16</v>
      </c>
      <c r="B27" s="67" t="s">
        <v>30</v>
      </c>
      <c r="C27" s="65" t="s">
        <v>66</v>
      </c>
      <c r="D27" s="42" t="s">
        <v>8</v>
      </c>
      <c r="E27" s="42" t="s">
        <v>101</v>
      </c>
      <c r="F27" s="43"/>
      <c r="G27" s="44"/>
      <c r="H27" s="44"/>
      <c r="I27" s="44"/>
      <c r="J27" s="43"/>
      <c r="K27" s="44"/>
      <c r="L27" s="43"/>
      <c r="M27" s="44"/>
      <c r="N27" s="44"/>
      <c r="O27" s="44"/>
      <c r="P27" s="44"/>
      <c r="Q27" s="44"/>
      <c r="R27" s="44"/>
      <c r="S27" s="68">
        <v>23100</v>
      </c>
      <c r="T27" s="82">
        <v>0</v>
      </c>
      <c r="U27" s="82">
        <v>0</v>
      </c>
      <c r="V27" s="72"/>
      <c r="W27" s="72"/>
      <c r="X27" s="72"/>
      <c r="Y27" s="72"/>
    </row>
    <row r="28" spans="1:25" s="3" customFormat="1" ht="46.5" customHeight="1" collapsed="1">
      <c r="A28" s="22" t="s">
        <v>23</v>
      </c>
      <c r="B28" s="23"/>
      <c r="C28" s="45" t="s">
        <v>93</v>
      </c>
      <c r="D28" s="25" t="s">
        <v>22</v>
      </c>
      <c r="E28" s="14" t="s">
        <v>101</v>
      </c>
      <c r="F28" s="7">
        <v>427000000</v>
      </c>
      <c r="G28" s="13">
        <v>220527.09591121072</v>
      </c>
      <c r="H28" s="7">
        <v>0</v>
      </c>
      <c r="I28" s="13">
        <v>0</v>
      </c>
      <c r="J28" s="7"/>
      <c r="K28" s="13"/>
      <c r="L28" s="7">
        <v>427000000</v>
      </c>
      <c r="M28" s="13">
        <v>220527.09591121072</v>
      </c>
      <c r="N28" s="13"/>
      <c r="O28" s="13"/>
      <c r="P28" s="17"/>
      <c r="Q28" s="17"/>
      <c r="R28" s="58"/>
      <c r="S28" s="17"/>
      <c r="T28" s="17"/>
      <c r="U28" s="17"/>
      <c r="V28" s="70"/>
      <c r="W28" s="79"/>
      <c r="X28" s="80"/>
      <c r="Y28" s="81"/>
    </row>
    <row r="29" spans="1:25" ht="38.25">
      <c r="A29" s="35" t="s">
        <v>23</v>
      </c>
      <c r="B29" s="36" t="s">
        <v>31</v>
      </c>
      <c r="C29" s="61" t="s">
        <v>48</v>
      </c>
      <c r="D29" s="25" t="s">
        <v>22</v>
      </c>
      <c r="E29" s="14" t="s">
        <v>101</v>
      </c>
      <c r="F29" s="6"/>
      <c r="G29" s="16"/>
      <c r="H29" s="7">
        <v>311000000</v>
      </c>
      <c r="I29" s="13">
        <v>160618.0956168303</v>
      </c>
      <c r="J29" s="6"/>
      <c r="K29" s="16"/>
      <c r="L29" s="16"/>
      <c r="M29" s="16"/>
      <c r="N29" s="16"/>
      <c r="O29" s="16"/>
      <c r="P29" s="17">
        <v>101970.45</v>
      </c>
      <c r="Q29" s="17">
        <v>101970.45</v>
      </c>
      <c r="R29" s="58">
        <f>Q29</f>
        <v>101970.45</v>
      </c>
      <c r="S29" s="38"/>
      <c r="T29" s="38"/>
      <c r="U29" s="38"/>
      <c r="V29" s="74"/>
      <c r="W29" s="79">
        <v>311000000</v>
      </c>
      <c r="X29" s="80">
        <f>W29/1936.27</f>
        <v>160618.0956168303</v>
      </c>
      <c r="Y29" s="81" t="str">
        <f t="shared" si="1"/>
        <v>SI</v>
      </c>
    </row>
    <row r="30" spans="1:25" ht="38.25">
      <c r="A30" s="35" t="s">
        <v>23</v>
      </c>
      <c r="B30" s="36" t="s">
        <v>32</v>
      </c>
      <c r="C30" s="61" t="s">
        <v>49</v>
      </c>
      <c r="D30" s="25" t="s">
        <v>33</v>
      </c>
      <c r="E30" s="14" t="s">
        <v>101</v>
      </c>
      <c r="F30" s="6"/>
      <c r="G30" s="16"/>
      <c r="H30" s="7">
        <v>116000000</v>
      </c>
      <c r="I30" s="13">
        <v>59909.000294380436</v>
      </c>
      <c r="J30" s="6"/>
      <c r="K30" s="16"/>
      <c r="L30" s="16"/>
      <c r="M30" s="16"/>
      <c r="N30" s="16"/>
      <c r="O30" s="16"/>
      <c r="P30" s="17">
        <v>59909.000294380436</v>
      </c>
      <c r="Q30" s="17">
        <v>53297.97</v>
      </c>
      <c r="R30" s="58">
        <f>Q30</f>
        <v>53297.97</v>
      </c>
      <c r="S30" s="38"/>
      <c r="T30" s="38"/>
      <c r="U30" s="38"/>
      <c r="V30" s="74"/>
      <c r="W30" s="79">
        <f>H30</f>
        <v>116000000</v>
      </c>
      <c r="X30" s="80">
        <f>P30</f>
        <v>59909.000294380436</v>
      </c>
      <c r="Y30" s="81" t="str">
        <f t="shared" si="1"/>
        <v>SI</v>
      </c>
    </row>
    <row r="31" spans="1:25" s="3" customFormat="1" ht="46.5" customHeight="1">
      <c r="A31" s="22" t="s">
        <v>7</v>
      </c>
      <c r="B31" s="23"/>
      <c r="C31" s="45" t="s">
        <v>94</v>
      </c>
      <c r="D31" s="25" t="s">
        <v>18</v>
      </c>
      <c r="E31" s="14" t="s">
        <v>101</v>
      </c>
      <c r="F31" s="7">
        <v>100000000</v>
      </c>
      <c r="G31" s="13">
        <v>51645.68990894865</v>
      </c>
      <c r="H31" s="7">
        <v>0</v>
      </c>
      <c r="I31" s="13">
        <v>0</v>
      </c>
      <c r="J31" s="7"/>
      <c r="K31" s="13"/>
      <c r="L31" s="7">
        <v>100000000</v>
      </c>
      <c r="M31" s="13">
        <v>51645.68990894865</v>
      </c>
      <c r="N31" s="13"/>
      <c r="O31" s="13"/>
      <c r="P31" s="17"/>
      <c r="Q31" s="17"/>
      <c r="R31" s="58"/>
      <c r="S31" s="17"/>
      <c r="T31" s="17"/>
      <c r="U31" s="17"/>
      <c r="V31" s="70"/>
      <c r="W31" s="79"/>
      <c r="X31" s="80"/>
      <c r="Y31" s="81"/>
    </row>
    <row r="32" spans="1:25" ht="76.5">
      <c r="A32" s="35" t="s">
        <v>7</v>
      </c>
      <c r="B32" s="36" t="s">
        <v>20</v>
      </c>
      <c r="C32" s="61" t="s">
        <v>50</v>
      </c>
      <c r="D32" s="25" t="s">
        <v>18</v>
      </c>
      <c r="E32" s="14" t="s">
        <v>101</v>
      </c>
      <c r="F32" s="6"/>
      <c r="G32" s="16"/>
      <c r="H32" s="7">
        <v>100000000</v>
      </c>
      <c r="I32" s="13">
        <v>51645.68990894865</v>
      </c>
      <c r="J32" s="6"/>
      <c r="K32" s="16"/>
      <c r="L32" s="16"/>
      <c r="M32" s="16"/>
      <c r="N32" s="16"/>
      <c r="O32" s="16"/>
      <c r="P32" s="17">
        <v>51645.68990894865</v>
      </c>
      <c r="Q32" s="17"/>
      <c r="R32" s="58">
        <v>51645.69</v>
      </c>
      <c r="S32" s="38"/>
      <c r="T32" s="38"/>
      <c r="U32" s="38"/>
      <c r="V32" s="74"/>
      <c r="W32" s="79">
        <f>H32</f>
        <v>100000000</v>
      </c>
      <c r="X32" s="80">
        <f>P32</f>
        <v>51645.68990894865</v>
      </c>
      <c r="Y32" s="81" t="str">
        <f t="shared" si="1"/>
        <v>SI</v>
      </c>
    </row>
    <row r="33" spans="1:25" ht="15.75">
      <c r="A33" s="35"/>
      <c r="B33" s="36"/>
      <c r="C33" s="63" t="s">
        <v>56</v>
      </c>
      <c r="D33" s="2"/>
      <c r="E33" s="5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7"/>
      <c r="Q33" s="17"/>
      <c r="R33" s="17"/>
      <c r="S33" s="17"/>
      <c r="T33" s="17"/>
      <c r="U33" s="17"/>
      <c r="V33" s="70"/>
      <c r="W33" s="79"/>
      <c r="X33" s="80"/>
      <c r="Y33" s="81"/>
    </row>
    <row r="34" spans="1:25" ht="38.25">
      <c r="A34" s="22" t="s">
        <v>34</v>
      </c>
      <c r="B34" s="23" t="s">
        <v>4</v>
      </c>
      <c r="C34" s="24" t="s">
        <v>44</v>
      </c>
      <c r="D34" s="25" t="s">
        <v>54</v>
      </c>
      <c r="E34" s="14" t="s">
        <v>101</v>
      </c>
      <c r="F34" s="6"/>
      <c r="G34" s="16"/>
      <c r="H34" s="16"/>
      <c r="I34" s="16"/>
      <c r="J34" s="7">
        <v>456000000</v>
      </c>
      <c r="K34" s="13">
        <v>235504.34598480584</v>
      </c>
      <c r="L34" s="16"/>
      <c r="M34" s="16"/>
      <c r="N34" s="16"/>
      <c r="O34" s="16"/>
      <c r="P34" s="17">
        <v>235504.34598480584</v>
      </c>
      <c r="Q34" s="17"/>
      <c r="R34" s="58">
        <v>235504.35</v>
      </c>
      <c r="S34" s="16"/>
      <c r="T34" s="16"/>
      <c r="U34" s="16"/>
      <c r="V34" s="73"/>
      <c r="W34" s="79">
        <f>J34</f>
        <v>456000000</v>
      </c>
      <c r="X34" s="80">
        <f t="shared" si="0"/>
        <v>235504.34598480584</v>
      </c>
      <c r="Y34" s="81" t="str">
        <f t="shared" si="1"/>
        <v>SI</v>
      </c>
    </row>
    <row r="35" spans="1:25" ht="38.25">
      <c r="A35" s="22" t="s">
        <v>35</v>
      </c>
      <c r="B35" s="23" t="s">
        <v>4</v>
      </c>
      <c r="C35" s="24" t="s">
        <v>45</v>
      </c>
      <c r="D35" s="25" t="s">
        <v>8</v>
      </c>
      <c r="E35" s="14" t="s">
        <v>101</v>
      </c>
      <c r="F35" s="6"/>
      <c r="G35" s="16"/>
      <c r="H35" s="16"/>
      <c r="I35" s="16"/>
      <c r="J35" s="7">
        <v>450000000</v>
      </c>
      <c r="K35" s="13">
        <v>232405.60459026892</v>
      </c>
      <c r="L35" s="16"/>
      <c r="M35" s="16"/>
      <c r="N35" s="16"/>
      <c r="O35" s="16"/>
      <c r="P35" s="17">
        <v>220092.88</v>
      </c>
      <c r="Q35" s="17"/>
      <c r="R35" s="58">
        <v>220092.88</v>
      </c>
      <c r="S35" s="16"/>
      <c r="T35" s="16"/>
      <c r="U35" s="16"/>
      <c r="V35" s="73"/>
      <c r="W35" s="79">
        <f>J35</f>
        <v>450000000</v>
      </c>
      <c r="X35" s="80">
        <f t="shared" si="0"/>
        <v>232405.60459026892</v>
      </c>
      <c r="Y35" s="81" t="str">
        <f t="shared" si="1"/>
        <v>SI</v>
      </c>
    </row>
    <row r="36" spans="1:25" ht="15.75">
      <c r="A36" s="35"/>
      <c r="B36" s="36"/>
      <c r="C36" s="63" t="s">
        <v>57</v>
      </c>
      <c r="D36" s="2"/>
      <c r="E36" s="5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7"/>
      <c r="Q36" s="17"/>
      <c r="R36" s="17"/>
      <c r="S36" s="17"/>
      <c r="T36" s="17"/>
      <c r="U36" s="17"/>
      <c r="V36" s="70"/>
      <c r="W36" s="79"/>
      <c r="X36" s="80"/>
      <c r="Y36" s="81"/>
    </row>
    <row r="37" spans="1:25" s="59" customFormat="1" ht="25.5">
      <c r="A37" s="22" t="s">
        <v>97</v>
      </c>
      <c r="B37" s="23" t="s">
        <v>4</v>
      </c>
      <c r="C37" s="45" t="s">
        <v>83</v>
      </c>
      <c r="D37" s="25" t="s">
        <v>18</v>
      </c>
      <c r="E37" s="14" t="s">
        <v>101</v>
      </c>
      <c r="F37" s="47">
        <v>1000000000</v>
      </c>
      <c r="G37" s="17">
        <v>516456.8990894865</v>
      </c>
      <c r="H37" s="17"/>
      <c r="I37" s="17"/>
      <c r="J37" s="47"/>
      <c r="K37" s="17"/>
      <c r="L37" s="7">
        <v>1000000000</v>
      </c>
      <c r="M37" s="13">
        <v>516456.8990894865</v>
      </c>
      <c r="N37" s="7">
        <v>950000000</v>
      </c>
      <c r="O37" s="13">
        <v>490634.05413501215</v>
      </c>
      <c r="P37" s="17">
        <v>474708.84</v>
      </c>
      <c r="Q37" s="17"/>
      <c r="R37" s="58">
        <v>474708.84</v>
      </c>
      <c r="S37" s="17"/>
      <c r="T37" s="17"/>
      <c r="U37" s="17"/>
      <c r="V37" s="70"/>
      <c r="W37" s="79">
        <f>F37</f>
        <v>1000000000</v>
      </c>
      <c r="X37" s="80">
        <f t="shared" si="0"/>
        <v>516456.8990894865</v>
      </c>
      <c r="Y37" s="81" t="str">
        <f t="shared" si="1"/>
        <v>SI</v>
      </c>
    </row>
    <row r="38" spans="1:25" ht="25.5">
      <c r="A38" s="22" t="s">
        <v>36</v>
      </c>
      <c r="B38" s="23"/>
      <c r="C38" s="24" t="s">
        <v>84</v>
      </c>
      <c r="D38" s="25" t="s">
        <v>55</v>
      </c>
      <c r="E38" s="14" t="s">
        <v>101</v>
      </c>
      <c r="F38" s="6"/>
      <c r="G38" s="16"/>
      <c r="H38" s="16"/>
      <c r="I38" s="16"/>
      <c r="J38" s="6"/>
      <c r="K38" s="16"/>
      <c r="L38" s="7">
        <v>1000000000</v>
      </c>
      <c r="M38" s="13">
        <v>516456.8990894865</v>
      </c>
      <c r="N38" s="7">
        <v>0</v>
      </c>
      <c r="O38" s="13">
        <v>0</v>
      </c>
      <c r="P38" s="17"/>
      <c r="Q38" s="17"/>
      <c r="R38" s="58"/>
      <c r="S38" s="16"/>
      <c r="T38" s="16"/>
      <c r="U38" s="16"/>
      <c r="V38" s="73"/>
      <c r="W38" s="79"/>
      <c r="X38" s="80"/>
      <c r="Y38" s="81"/>
    </row>
    <row r="39" spans="1:25" ht="38.25">
      <c r="A39" s="35" t="s">
        <v>36</v>
      </c>
      <c r="B39" s="36" t="s">
        <v>11</v>
      </c>
      <c r="C39" s="61" t="s">
        <v>39</v>
      </c>
      <c r="D39" s="25" t="s">
        <v>8</v>
      </c>
      <c r="E39" s="14" t="s">
        <v>101</v>
      </c>
      <c r="N39" s="47">
        <v>475000000</v>
      </c>
      <c r="O39" s="17">
        <v>245317.02706750607</v>
      </c>
      <c r="P39" s="17">
        <v>200558.78</v>
      </c>
      <c r="Q39" s="17"/>
      <c r="R39" s="58">
        <v>200558.78</v>
      </c>
      <c r="W39" s="79">
        <f>N39</f>
        <v>475000000</v>
      </c>
      <c r="X39" s="80">
        <f t="shared" si="0"/>
        <v>245317.02706750607</v>
      </c>
      <c r="Y39" s="81" t="str">
        <f t="shared" si="1"/>
        <v>SI</v>
      </c>
    </row>
    <row r="40" spans="1:25" ht="51">
      <c r="A40" s="35" t="s">
        <v>36</v>
      </c>
      <c r="B40" s="36" t="s">
        <v>12</v>
      </c>
      <c r="C40" s="61" t="s">
        <v>40</v>
      </c>
      <c r="D40" s="25" t="s">
        <v>54</v>
      </c>
      <c r="E40" s="14" t="s">
        <v>101</v>
      </c>
      <c r="N40" s="47">
        <v>100000000</v>
      </c>
      <c r="O40" s="17">
        <v>51645.68990894865</v>
      </c>
      <c r="P40" s="17">
        <v>49064.74</v>
      </c>
      <c r="Q40" s="17"/>
      <c r="R40" s="58">
        <v>49064.74</v>
      </c>
      <c r="W40" s="79">
        <f>N40</f>
        <v>100000000</v>
      </c>
      <c r="X40" s="80">
        <f t="shared" si="0"/>
        <v>51645.68990894865</v>
      </c>
      <c r="Y40" s="81" t="str">
        <f t="shared" si="1"/>
        <v>SI</v>
      </c>
    </row>
    <row r="41" spans="1:25" ht="38.25">
      <c r="A41" s="35" t="s">
        <v>36</v>
      </c>
      <c r="B41" s="36" t="s">
        <v>24</v>
      </c>
      <c r="C41" s="61" t="s">
        <v>41</v>
      </c>
      <c r="D41" s="25" t="s">
        <v>54</v>
      </c>
      <c r="E41" s="14" t="s">
        <v>101</v>
      </c>
      <c r="N41" s="47">
        <v>200000000</v>
      </c>
      <c r="O41" s="17">
        <v>103291.3798178973</v>
      </c>
      <c r="P41" s="17">
        <v>93376.23</v>
      </c>
      <c r="Q41" s="17"/>
      <c r="R41" s="58">
        <v>93376.23</v>
      </c>
      <c r="W41" s="79">
        <f>N41</f>
        <v>200000000</v>
      </c>
      <c r="X41" s="80">
        <f t="shared" si="0"/>
        <v>103291.3798178973</v>
      </c>
      <c r="Y41" s="81" t="str">
        <f t="shared" si="1"/>
        <v>SI</v>
      </c>
    </row>
    <row r="42" spans="1:25" ht="63.75">
      <c r="A42" s="35" t="s">
        <v>36</v>
      </c>
      <c r="B42" s="36" t="s">
        <v>25</v>
      </c>
      <c r="C42" s="61" t="s">
        <v>42</v>
      </c>
      <c r="D42" s="25" t="s">
        <v>54</v>
      </c>
      <c r="E42" s="14" t="s">
        <v>101</v>
      </c>
      <c r="N42" s="47">
        <v>120000000</v>
      </c>
      <c r="O42" s="17">
        <v>61974.82789073838</v>
      </c>
      <c r="P42" s="17">
        <v>59611.11</v>
      </c>
      <c r="Q42" s="17"/>
      <c r="R42" s="58">
        <v>59611.11</v>
      </c>
      <c r="W42" s="79">
        <f>N42</f>
        <v>120000000</v>
      </c>
      <c r="X42" s="80">
        <f t="shared" si="0"/>
        <v>61974.82789073838</v>
      </c>
      <c r="Y42" s="81" t="str">
        <f t="shared" si="1"/>
        <v>SI</v>
      </c>
    </row>
    <row r="43" spans="1:25" ht="51">
      <c r="A43" s="35" t="s">
        <v>36</v>
      </c>
      <c r="B43" s="36" t="s">
        <v>26</v>
      </c>
      <c r="C43" s="61" t="s">
        <v>43</v>
      </c>
      <c r="D43" s="25" t="s">
        <v>54</v>
      </c>
      <c r="E43" s="14" t="s">
        <v>101</v>
      </c>
      <c r="N43" s="47">
        <v>55000000</v>
      </c>
      <c r="O43" s="17">
        <v>28405.12944992176</v>
      </c>
      <c r="P43" s="17">
        <v>28095</v>
      </c>
      <c r="Q43" s="17"/>
      <c r="R43" s="58">
        <v>28095</v>
      </c>
      <c r="W43" s="79">
        <f>N43</f>
        <v>55000000</v>
      </c>
      <c r="X43" s="80">
        <f t="shared" si="0"/>
        <v>28405.12944992176</v>
      </c>
      <c r="Y43" s="81" t="str">
        <f t="shared" si="1"/>
        <v>SI</v>
      </c>
    </row>
    <row r="44" spans="1:5" ht="12.75">
      <c r="A44" s="22"/>
      <c r="B44" s="23"/>
      <c r="C44" s="24"/>
      <c r="D44" s="25"/>
      <c r="E44" s="14"/>
    </row>
    <row r="45" spans="1:5" ht="12.75">
      <c r="A45" s="22"/>
      <c r="B45" s="23"/>
      <c r="C45" s="24"/>
      <c r="D45" s="25"/>
      <c r="E45" s="14"/>
    </row>
    <row r="46" spans="1:24" ht="12.75">
      <c r="A46" s="89"/>
      <c r="B46" s="90"/>
      <c r="C46" s="88" t="s">
        <v>103</v>
      </c>
      <c r="D46" s="91"/>
      <c r="E46" s="92"/>
      <c r="F46" s="93"/>
      <c r="G46" s="94"/>
      <c r="H46" s="94"/>
      <c r="I46" s="94"/>
      <c r="J46" s="93"/>
      <c r="K46" s="94"/>
      <c r="L46" s="94"/>
      <c r="M46" s="94"/>
      <c r="N46" s="94"/>
      <c r="O46" s="94"/>
      <c r="P46" s="94"/>
      <c r="Q46" s="94"/>
      <c r="R46" s="95">
        <f>SUM(R2:R45)</f>
        <v>5626102.710000002</v>
      </c>
      <c r="W46" s="96"/>
      <c r="X46" s="96">
        <f>SUM(X2:X45)</f>
        <v>6369359.6450908175</v>
      </c>
    </row>
    <row r="47" spans="1:5" ht="12.75">
      <c r="A47" s="22"/>
      <c r="B47" s="23"/>
      <c r="C47" s="24"/>
      <c r="D47" s="25"/>
      <c r="E47" s="14"/>
    </row>
    <row r="48" spans="1:5" ht="12.75">
      <c r="A48" s="22"/>
      <c r="B48" s="23"/>
      <c r="C48" s="24"/>
      <c r="D48" s="25"/>
      <c r="E48" s="14"/>
    </row>
  </sheetData>
  <sheetProtection/>
  <printOptions gridLines="1" horizontalCentered="1"/>
  <pageMargins left="0.15748031496062992" right="0.15748031496062992" top="0.6692913385826772" bottom="0.5118110236220472" header="0.4330708661417323" footer="0.2755905511811024"/>
  <pageSetup fitToHeight="3" fitToWidth="1" horizontalDpi="600" verticalDpi="600" orientation="portrait" pageOrder="overThenDown" paperSize="9" scale="96" r:id="rId1"/>
  <headerFooter alignWithMargins="0">
    <oddHeader xml:space="preserve">&amp;CLEGGE 183/89 BACINI REGIONALI ROMAGNOLI  PROGRAMMA 1992-1996 </oddHeader>
    <oddFooter>&amp;LRegione Emilia-Romagna
Direzione Generale Ambiente e Difesa del Suolo e della Costa&amp;Cp.&amp;P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2009-08-11T10:41:23Z</cp:lastPrinted>
  <dcterms:created xsi:type="dcterms:W3CDTF">2005-06-17T13:19:18Z</dcterms:created>
  <dcterms:modified xsi:type="dcterms:W3CDTF">2021-10-07T13:50:16Z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119500.000000000</vt:lpwstr>
  </property>
  <property fmtid="{D5CDD505-2E9C-101B-9397-08002B2CF9AE}" pid="4" name="display_urn:schemas-microsoft-com:office:office#Author">
    <vt:lpwstr>Caroli Renata</vt:lpwstr>
  </property>
</Properties>
</file>