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105" activeTab="0"/>
  </bookViews>
  <sheets>
    <sheet name="267 2006" sheetId="1" r:id="rId1"/>
  </sheets>
  <definedNames>
    <definedName name="dbase" localSheetId="0" hidden="1">'267 2006'!$A$1:$E$1</definedName>
    <definedName name="_xlnm.Print_Titles" localSheetId="0">'267 2006'!$1:$1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P12" authorId="0">
      <text>
        <r>
          <rPr>
            <b/>
            <sz val="8"/>
            <rFont val="Tahoma"/>
            <family val="2"/>
          </rPr>
          <t>Regione Emilia-Romagna:</t>
        </r>
        <r>
          <rPr>
            <sz val="8"/>
            <rFont val="Tahoma"/>
            <family val="2"/>
          </rPr>
          <t xml:space="preserve">
NO in Simada</t>
        </r>
      </text>
    </comment>
  </commentList>
</comments>
</file>

<file path=xl/sharedStrings.xml><?xml version="1.0" encoding="utf-8"?>
<sst xmlns="http://schemas.openxmlformats.org/spreadsheetml/2006/main" count="143" uniqueCount="79">
  <si>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</si>
  <si>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</si>
  <si>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</si>
  <si>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</si>
  <si>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</si>
  <si>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</si>
  <si>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</si>
  <si>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</si>
  <si>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</si>
  <si>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</si>
  <si>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BO</t>
  </si>
  <si>
    <t>RN</t>
  </si>
  <si>
    <t>RA</t>
  </si>
  <si>
    <t>Servizio Tecnico Bacino Reno</t>
  </si>
  <si>
    <t>MO</t>
  </si>
  <si>
    <t>BACINO NAZIONALE DEL FIUME PO</t>
  </si>
  <si>
    <t>BACINO INTERREGIONALE FIUME RENO</t>
  </si>
  <si>
    <t>BACINI INTERREGIONALI MARECCHIA E CONCA</t>
  </si>
  <si>
    <t>BACINI REGIONALI ROMAGNOLI</t>
  </si>
  <si>
    <t>IMPORTO FINANZIAMENTO Euro Del. G. 836/07</t>
  </si>
  <si>
    <t>1ER1078</t>
  </si>
  <si>
    <t>PECORARA - NIBBIANO - T. TIDONE - Consolidamento movimento franoso e messa in sicurezza dei versanti in loc. Roncaglie, Cà Follini e Cà Perotti</t>
  </si>
  <si>
    <t>1ER1079</t>
  </si>
  <si>
    <t>FARINI - T.  NURE - Intervento di sistemazione del versante dell'abitato di Gallare e Farini capoluogo mediante opere idrauliche e di consolidamento</t>
  </si>
  <si>
    <t>1ER1080</t>
  </si>
  <si>
    <t>VARSI - F. TARO - Esecuzione di opere per la sistemazione del versante e la mitigazione del rischio da frana nei centri abitati di Tosca e Vei</t>
  </si>
  <si>
    <t>1ER1081</t>
  </si>
  <si>
    <t>BARDI - F. TARO - Esecuzione di opere per la sistemazione del versante e la mitigazione del rischio da frana nei centri abitati di Tiglio ed Acquanera</t>
  </si>
  <si>
    <t>1ER1082</t>
  </si>
  <si>
    <t>CORNIGLIO - T. PARMA - Esecuzione di opere per la sistemazione del versante e la mitigazione del rischio da frana nel centro abitato di Cirone</t>
  </si>
  <si>
    <t>1ER1083</t>
  </si>
  <si>
    <t>MONCHIO DELLE CORTI - T. ENZA - Consolidamento versante in prossimità abitato capoluogo</t>
  </si>
  <si>
    <t>1ER1084</t>
  </si>
  <si>
    <t>BAISO - F. SECCHIA - Consolidamento scarpate a valle dell'abitato di Corciolano</t>
  </si>
  <si>
    <t>1ER1085</t>
  </si>
  <si>
    <t>SCANDIANO - F. SECCHIA - Consolidamento dissesto a valle piazzale delle Tre Croci, in località Monte Evangelo</t>
  </si>
  <si>
    <t>1ER1086</t>
  </si>
  <si>
    <t>POLINAGO - F. SECCHIA - Consolidamento del movimento franoso in località Cassano</t>
  </si>
  <si>
    <t>1R6C001</t>
  </si>
  <si>
    <t>S. GIOVANNI IN PERSICETO - T. SAMOGGIA - Completamento della cassa di espansione delle piene in loc. Budrie</t>
  </si>
  <si>
    <t>1R6F001</t>
  </si>
  <si>
    <t>CESENA - RAVENNA - CERVIA - F. SAVIO - Adeguamento della sezione di deflusso del fiume Savio alla portata duecentennale da Cesena a Catiglione di Ravenna</t>
  </si>
  <si>
    <t>1R6G001</t>
  </si>
  <si>
    <t>RICCIONE - T. MARANO - Sistemazioni idrauliche in sponda sinistra in località Ponte Marano</t>
  </si>
  <si>
    <t>Servizio Tecnico Bacini degli Affluenti del Po</t>
  </si>
  <si>
    <t>IMPORTO FINANZIAMENTO Euro Del. G. 326/2008</t>
  </si>
  <si>
    <t>1ER1088</t>
  </si>
  <si>
    <t>FRASSINORO - PALAGANO - PIEVEPELAGO - Interventi di consolidamento della frana Lezza Nuova a difesa abitati vari e viabilità e primi interventi di messa in sicurezza degli abitati di Palazza, Renella e S. Annapelago</t>
  </si>
  <si>
    <t>RICCIONE  - Messa in sicurezza idraulica dell'area sita in sponda sinistra del F. Marecchia a monte SS 16 - Stadio baseball</t>
  </si>
  <si>
    <t>TITOLO MODIFICATO CON DET. 3969/08</t>
  </si>
  <si>
    <t>1R6G001 - 05453 - RIMINI - Ampliamento della sezione di deflusso del F. Marecchia in corrispondenza del ponte SS 16 per la messa in sicurezza dell'abitato di Rimini e rete tecnologica.</t>
  </si>
  <si>
    <t>IMPORTO FINANZIAMENTO Euro Del. G. 654/2008</t>
  </si>
  <si>
    <t>1ER1097</t>
  </si>
  <si>
    <t>Interventi per la riduzione del rischio idrogeologico degli abitati di Corciolano e Ca' Lita.</t>
  </si>
  <si>
    <t>IMPORTO FINANZIAMENTO Euro Del. G. 878/2008</t>
  </si>
  <si>
    <t>2ER1075</t>
  </si>
  <si>
    <t>Costruzione del bacino di laminazione del Canale Naviglio in località Prati di San Clemente - Realizzazione del primo settore d'invaso.</t>
  </si>
  <si>
    <t>Agenzia Interregionale Fiume PO</t>
  </si>
  <si>
    <t>IMPORTO FINANZIAMENTO ORIGINALE IN LIRE</t>
  </si>
  <si>
    <t>IMPORTO FINANZIAMENTO ORIGINALE IN EURO</t>
  </si>
  <si>
    <t>IMPORTO MODIFICATO SI/NO</t>
  </si>
  <si>
    <t>Servizio Tecnico Bacino Romagna</t>
  </si>
  <si>
    <t>IMPORTO FINANZIAMENTO Euro Del. G. 1772/2010</t>
  </si>
  <si>
    <t>FRASSINORO - PALAGANO - PIEVEPELAGO - Interventi di consolidamento della frana Lezza Nuova a difesa abitati vari e viabilità e primi interventi di messa in sicurezza degli abitati di Palazza, Renella,S. Annapelago, Romanoro e Cerreto</t>
  </si>
  <si>
    <t>Totale importo finanziamento</t>
  </si>
  <si>
    <t>BERCETO (PR) - Primi interventi di messa in sicurezza dell'abitato di Berceto</t>
  </si>
  <si>
    <t>Stralcio n. 1 - indagini geognosiche -  INTERGEO SRL € 49120,93</t>
  </si>
  <si>
    <t>Stralcio n. 2 - tomografia elettrica e monitoraggio topografico -  GEOINVEST SRL € 59.574,07</t>
  </si>
  <si>
    <t>Stralcio n. 3 - indagini geoeletriche - SGG STUDIO DI GEOLOGIA E GEOFISICA SRL € 80.421,24</t>
  </si>
  <si>
    <t>Stralcio n. 4 - interferometria da satellite -  TELE RILEVAMENTO EUROPA  T.R.E. SRL €34.800,00</t>
  </si>
  <si>
    <t>001</t>
  </si>
  <si>
    <t>002</t>
  </si>
  <si>
    <t>003</t>
  </si>
  <si>
    <t>004</t>
  </si>
  <si>
    <r>
      <t xml:space="preserve">1ER1087
</t>
    </r>
    <r>
      <rPr>
        <sz val="10"/>
        <color indexed="17"/>
        <rFont val="Arial"/>
        <family val="2"/>
      </rPr>
      <t>(non in Simada)</t>
    </r>
  </si>
  <si>
    <t>IMPORTO FINANZIAMENTO Euro Del. G. 305/2014</t>
  </si>
  <si>
    <t>IMPORTO FINANZIAMENTO Euro Del. G. 2016/2013</t>
  </si>
  <si>
    <t>CESENA - RAVENNA - CERVIA - F. SAVIO - Adeguamento della sezione di deflusso del fiume Savio alla portata duecentennale nell'abitato di Cesena</t>
  </si>
  <si>
    <t>IMPORTO FINANZIAMENTO Euro Del. G. 619/21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</si>
</sst>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83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right" vertical="top" wrapText="1"/>
    </xf>
    <xf numFmtId="4" fontId="11" fillId="33" borderId="0" xfId="0" applyNumberFormat="1" applyFont="1" applyFill="1" applyBorder="1" applyAlignment="1">
      <alignment vertical="top" wrapText="1"/>
    </xf>
    <xf numFmtId="4" fontId="11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 wrapText="1"/>
    </xf>
    <xf numFmtId="3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top" wrapText="1"/>
    </xf>
    <xf numFmtId="183" fontId="18" fillId="0" borderId="0" xfId="42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49" fontId="8" fillId="33" borderId="0" xfId="0" applyNumberFormat="1" applyFont="1" applyFill="1" applyBorder="1" applyAlignment="1" quotePrefix="1">
      <alignment horizontal="center" vertical="top" wrapText="1"/>
    </xf>
    <xf numFmtId="3" fontId="17" fillId="33" borderId="0" xfId="0" applyNumberFormat="1" applyFont="1" applyFill="1" applyAlignment="1">
      <alignment vertical="top" wrapText="1"/>
    </xf>
    <xf numFmtId="183" fontId="18" fillId="33" borderId="0" xfId="42" applyFont="1" applyFill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8" fontId="2" fillId="0" borderId="0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36" sqref="J36"/>
    </sheetView>
  </sheetViews>
  <sheetFormatPr defaultColWidth="9.140625" defaultRowHeight="12.75" outlineLevelRow="1" outlineLevelCol="1"/>
  <cols>
    <col min="1" max="1" width="16.28125" style="1" customWidth="1"/>
    <col min="2" max="2" width="5.00390625" style="4" bestFit="1" customWidth="1"/>
    <col min="3" max="3" width="46.421875" style="3" customWidth="1"/>
    <col min="4" max="4" width="6.7109375" style="1" customWidth="1"/>
    <col min="5" max="5" width="18.140625" style="1" customWidth="1"/>
    <col min="6" max="13" width="13.8515625" style="7" hidden="1" customWidth="1" outlineLevel="1"/>
    <col min="14" max="14" width="15.140625" style="2" customWidth="1" collapsed="1"/>
    <col min="15" max="15" width="12.140625" style="2" hidden="1" customWidth="1" outlineLevel="1"/>
    <col min="16" max="16" width="15.28125" style="2" hidden="1" customWidth="1" outlineLevel="1"/>
    <col min="17" max="17" width="9.140625" style="2" hidden="1" customWidth="1" outlineLevel="1"/>
    <col min="18" max="18" width="14.140625" style="2" customWidth="1" collapsed="1"/>
    <col min="19" max="16384" width="9.140625" style="2" customWidth="1"/>
  </cols>
  <sheetData>
    <row r="1" spans="1:17" s="5" customFormat="1" ht="60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3" t="s">
        <v>19</v>
      </c>
      <c r="G1" s="13" t="s">
        <v>45</v>
      </c>
      <c r="H1" s="13" t="s">
        <v>51</v>
      </c>
      <c r="I1" s="13" t="s">
        <v>54</v>
      </c>
      <c r="J1" s="13" t="s">
        <v>62</v>
      </c>
      <c r="K1" s="13" t="s">
        <v>76</v>
      </c>
      <c r="L1" s="13" t="s">
        <v>75</v>
      </c>
      <c r="M1" s="13" t="s">
        <v>78</v>
      </c>
      <c r="N1" s="14" t="s">
        <v>6</v>
      </c>
      <c r="O1" s="34" t="s">
        <v>58</v>
      </c>
      <c r="P1" s="35" t="s">
        <v>59</v>
      </c>
      <c r="Q1" s="36" t="s">
        <v>60</v>
      </c>
    </row>
    <row r="2" spans="1:17" ht="15.75">
      <c r="A2" s="16"/>
      <c r="B2" s="17"/>
      <c r="C2" s="24" t="s">
        <v>15</v>
      </c>
      <c r="D2" s="8"/>
      <c r="E2" s="19"/>
      <c r="F2" s="6"/>
      <c r="G2" s="6"/>
      <c r="H2" s="6"/>
      <c r="I2" s="6"/>
      <c r="J2" s="6"/>
      <c r="K2" s="6"/>
      <c r="L2" s="6"/>
      <c r="M2" s="6"/>
      <c r="N2" s="15"/>
      <c r="O2" s="37"/>
      <c r="P2" s="38"/>
      <c r="Q2" s="39"/>
    </row>
    <row r="3" spans="1:17" ht="51">
      <c r="A3" s="17" t="s">
        <v>20</v>
      </c>
      <c r="B3" s="17" t="s">
        <v>7</v>
      </c>
      <c r="C3" s="18" t="s">
        <v>21</v>
      </c>
      <c r="D3" s="8" t="s">
        <v>8</v>
      </c>
      <c r="E3" s="20" t="s">
        <v>44</v>
      </c>
      <c r="F3" s="6">
        <v>250000</v>
      </c>
      <c r="G3" s="6"/>
      <c r="H3" s="6"/>
      <c r="I3" s="6"/>
      <c r="J3" s="6"/>
      <c r="K3" s="6"/>
      <c r="L3" s="6">
        <v>244607.96</v>
      </c>
      <c r="M3" s="6">
        <v>235585.81</v>
      </c>
      <c r="N3" s="15">
        <f>M3</f>
        <v>235585.81</v>
      </c>
      <c r="O3" s="37">
        <v>0</v>
      </c>
      <c r="P3" s="38">
        <f>F3</f>
        <v>250000</v>
      </c>
      <c r="Q3" s="39" t="str">
        <f>IF(N3=P3,"NO","SI")</f>
        <v>SI</v>
      </c>
    </row>
    <row r="4" spans="1:17" ht="51">
      <c r="A4" s="17" t="s">
        <v>22</v>
      </c>
      <c r="B4" s="17" t="s">
        <v>7</v>
      </c>
      <c r="C4" s="18" t="s">
        <v>23</v>
      </c>
      <c r="D4" s="8" t="s">
        <v>8</v>
      </c>
      <c r="E4" s="20" t="s">
        <v>44</v>
      </c>
      <c r="F4" s="6">
        <v>250000</v>
      </c>
      <c r="G4" s="6"/>
      <c r="H4" s="6"/>
      <c r="I4" s="6"/>
      <c r="J4" s="6"/>
      <c r="K4" s="6"/>
      <c r="L4" s="6">
        <v>240028.34</v>
      </c>
      <c r="M4" s="6">
        <v>240028.34</v>
      </c>
      <c r="N4" s="15">
        <v>240028.34</v>
      </c>
      <c r="O4" s="37">
        <v>0</v>
      </c>
      <c r="P4" s="38">
        <f aca="true" t="shared" si="0" ref="P4:P25">F4</f>
        <v>250000</v>
      </c>
      <c r="Q4" s="39" t="str">
        <f aca="true" t="shared" si="1" ref="Q4:Q29">IF(N4=P4,"NO","SI")</f>
        <v>SI</v>
      </c>
    </row>
    <row r="5" spans="1:17" ht="38.25">
      <c r="A5" s="17" t="s">
        <v>24</v>
      </c>
      <c r="B5" s="17" t="s">
        <v>7</v>
      </c>
      <c r="C5" s="18" t="s">
        <v>25</v>
      </c>
      <c r="D5" s="8" t="s">
        <v>9</v>
      </c>
      <c r="E5" s="20" t="s">
        <v>44</v>
      </c>
      <c r="F5" s="7">
        <v>200000</v>
      </c>
      <c r="L5" s="7">
        <v>184953.85</v>
      </c>
      <c r="M5" s="7">
        <v>184953.85</v>
      </c>
      <c r="N5" s="15">
        <f aca="true" t="shared" si="2" ref="N5:N11">M5</f>
        <v>184953.85</v>
      </c>
      <c r="O5" s="37">
        <v>0</v>
      </c>
      <c r="P5" s="38">
        <f t="shared" si="0"/>
        <v>200000</v>
      </c>
      <c r="Q5" s="39" t="str">
        <f t="shared" si="1"/>
        <v>SI</v>
      </c>
    </row>
    <row r="6" spans="1:17" ht="51">
      <c r="A6" s="17" t="s">
        <v>26</v>
      </c>
      <c r="B6" s="17" t="s">
        <v>7</v>
      </c>
      <c r="C6" s="18" t="s">
        <v>27</v>
      </c>
      <c r="D6" s="8" t="s">
        <v>9</v>
      </c>
      <c r="E6" s="20" t="s">
        <v>44</v>
      </c>
      <c r="F6" s="7">
        <v>150000</v>
      </c>
      <c r="L6" s="7">
        <v>135169.35</v>
      </c>
      <c r="M6" s="7">
        <v>135169.35</v>
      </c>
      <c r="N6" s="15">
        <f t="shared" si="2"/>
        <v>135169.35</v>
      </c>
      <c r="O6" s="37">
        <v>0</v>
      </c>
      <c r="P6" s="38">
        <f t="shared" si="0"/>
        <v>150000</v>
      </c>
      <c r="Q6" s="39" t="str">
        <f t="shared" si="1"/>
        <v>SI</v>
      </c>
    </row>
    <row r="7" spans="1:17" ht="51">
      <c r="A7" s="17" t="s">
        <v>28</v>
      </c>
      <c r="B7" s="17" t="s">
        <v>7</v>
      </c>
      <c r="C7" s="18" t="s">
        <v>29</v>
      </c>
      <c r="D7" s="8" t="s">
        <v>9</v>
      </c>
      <c r="E7" s="20" t="s">
        <v>44</v>
      </c>
      <c r="F7" s="7">
        <v>150000</v>
      </c>
      <c r="L7" s="7">
        <v>149955.2</v>
      </c>
      <c r="M7" s="7">
        <v>149955.2</v>
      </c>
      <c r="N7" s="15">
        <f t="shared" si="2"/>
        <v>149955.2</v>
      </c>
      <c r="O7" s="37">
        <v>0</v>
      </c>
      <c r="P7" s="38">
        <f t="shared" si="0"/>
        <v>150000</v>
      </c>
      <c r="Q7" s="39" t="str">
        <f t="shared" si="1"/>
        <v>SI</v>
      </c>
    </row>
    <row r="8" spans="1:17" ht="38.25">
      <c r="A8" s="17" t="s">
        <v>30</v>
      </c>
      <c r="B8" s="17" t="s">
        <v>7</v>
      </c>
      <c r="C8" s="18" t="s">
        <v>31</v>
      </c>
      <c r="D8" s="8" t="s">
        <v>9</v>
      </c>
      <c r="E8" s="20" t="s">
        <v>44</v>
      </c>
      <c r="F8" s="7">
        <v>150000</v>
      </c>
      <c r="L8" s="7">
        <v>149994.89</v>
      </c>
      <c r="M8" s="7">
        <v>149994.89</v>
      </c>
      <c r="N8" s="15">
        <f t="shared" si="2"/>
        <v>149994.89</v>
      </c>
      <c r="O8" s="37">
        <v>0</v>
      </c>
      <c r="P8" s="38">
        <f t="shared" si="0"/>
        <v>150000</v>
      </c>
      <c r="Q8" s="39" t="str">
        <f t="shared" si="1"/>
        <v>SI</v>
      </c>
    </row>
    <row r="9" spans="1:17" ht="38.25">
      <c r="A9" s="17" t="s">
        <v>32</v>
      </c>
      <c r="B9" s="17" t="s">
        <v>7</v>
      </c>
      <c r="C9" s="18" t="s">
        <v>33</v>
      </c>
      <c r="D9" s="8" t="s">
        <v>3</v>
      </c>
      <c r="E9" s="20" t="s">
        <v>44</v>
      </c>
      <c r="F9" s="7">
        <v>500000</v>
      </c>
      <c r="L9" s="7">
        <v>499017.13</v>
      </c>
      <c r="M9" s="7">
        <v>499903.12</v>
      </c>
      <c r="N9" s="15">
        <f t="shared" si="2"/>
        <v>499903.12</v>
      </c>
      <c r="O9" s="37">
        <v>0</v>
      </c>
      <c r="P9" s="38">
        <f t="shared" si="0"/>
        <v>500000</v>
      </c>
      <c r="Q9" s="39" t="str">
        <f t="shared" si="1"/>
        <v>SI</v>
      </c>
    </row>
    <row r="10" spans="1:17" ht="38.25">
      <c r="A10" s="17" t="s">
        <v>34</v>
      </c>
      <c r="B10" s="17" t="s">
        <v>7</v>
      </c>
      <c r="C10" s="18" t="s">
        <v>35</v>
      </c>
      <c r="D10" s="8" t="s">
        <v>3</v>
      </c>
      <c r="E10" s="20" t="s">
        <v>44</v>
      </c>
      <c r="F10" s="7">
        <v>250000</v>
      </c>
      <c r="L10" s="7">
        <v>249989.23</v>
      </c>
      <c r="M10" s="7">
        <v>249989.23</v>
      </c>
      <c r="N10" s="15">
        <f t="shared" si="2"/>
        <v>249989.23</v>
      </c>
      <c r="O10" s="37">
        <v>0</v>
      </c>
      <c r="P10" s="38">
        <f t="shared" si="0"/>
        <v>250000</v>
      </c>
      <c r="Q10" s="39" t="str">
        <f t="shared" si="1"/>
        <v>SI</v>
      </c>
    </row>
    <row r="11" spans="1:17" ht="38.25">
      <c r="A11" s="17" t="s">
        <v>36</v>
      </c>
      <c r="B11" s="17" t="s">
        <v>7</v>
      </c>
      <c r="C11" s="18" t="s">
        <v>37</v>
      </c>
      <c r="D11" s="8" t="s">
        <v>14</v>
      </c>
      <c r="E11" s="20" t="s">
        <v>44</v>
      </c>
      <c r="F11" s="7">
        <v>200000</v>
      </c>
      <c r="L11" s="7">
        <v>196583.1</v>
      </c>
      <c r="M11" s="7">
        <v>196583.1</v>
      </c>
      <c r="N11" s="15">
        <f t="shared" si="2"/>
        <v>196583.1</v>
      </c>
      <c r="O11" s="37">
        <v>0</v>
      </c>
      <c r="P11" s="38">
        <f t="shared" si="0"/>
        <v>200000</v>
      </c>
      <c r="Q11" s="39" t="str">
        <f t="shared" si="1"/>
        <v>SI</v>
      </c>
    </row>
    <row r="12" spans="1:17" ht="38.25">
      <c r="A12" s="17" t="s">
        <v>74</v>
      </c>
      <c r="B12" s="17" t="s">
        <v>7</v>
      </c>
      <c r="C12" s="18" t="s">
        <v>65</v>
      </c>
      <c r="D12" s="8" t="s">
        <v>9</v>
      </c>
      <c r="E12" s="20" t="s">
        <v>44</v>
      </c>
      <c r="F12" s="7">
        <v>300000</v>
      </c>
      <c r="M12" s="7">
        <v>278264.44</v>
      </c>
      <c r="N12" s="15">
        <f>M12-N13-N14-N15-N16</f>
        <v>54348.2</v>
      </c>
      <c r="O12" s="37"/>
      <c r="P12" s="38">
        <f t="shared" si="0"/>
        <v>300000</v>
      </c>
      <c r="Q12" s="39" t="str">
        <f t="shared" si="1"/>
        <v>SI</v>
      </c>
    </row>
    <row r="13" spans="1:17" ht="38.25">
      <c r="A13" s="17" t="s">
        <v>74</v>
      </c>
      <c r="B13" s="52" t="s">
        <v>70</v>
      </c>
      <c r="C13" s="53" t="s">
        <v>66</v>
      </c>
      <c r="D13" s="8" t="s">
        <v>9</v>
      </c>
      <c r="E13" s="20" t="s">
        <v>44</v>
      </c>
      <c r="N13" s="15">
        <v>49120.93</v>
      </c>
      <c r="O13" s="37"/>
      <c r="P13" s="38"/>
      <c r="Q13" s="39"/>
    </row>
    <row r="14" spans="1:17" ht="38.25">
      <c r="A14" s="17" t="s">
        <v>74</v>
      </c>
      <c r="B14" s="52" t="s">
        <v>71</v>
      </c>
      <c r="C14" s="54" t="s">
        <v>67</v>
      </c>
      <c r="D14" s="8" t="s">
        <v>9</v>
      </c>
      <c r="E14" s="20" t="s">
        <v>44</v>
      </c>
      <c r="N14" s="15">
        <v>59574.07</v>
      </c>
      <c r="O14" s="37"/>
      <c r="P14" s="38"/>
      <c r="Q14" s="39"/>
    </row>
    <row r="15" spans="1:17" ht="38.25">
      <c r="A15" s="17" t="s">
        <v>74</v>
      </c>
      <c r="B15" s="52" t="s">
        <v>72</v>
      </c>
      <c r="C15" s="53" t="s">
        <v>68</v>
      </c>
      <c r="D15" s="8" t="s">
        <v>9</v>
      </c>
      <c r="E15" s="20" t="s">
        <v>44</v>
      </c>
      <c r="N15" s="15">
        <v>80421.24</v>
      </c>
      <c r="O15" s="37"/>
      <c r="P15" s="38"/>
      <c r="Q15" s="39"/>
    </row>
    <row r="16" spans="1:18" ht="38.25">
      <c r="A16" s="17" t="s">
        <v>74</v>
      </c>
      <c r="B16" s="52" t="s">
        <v>73</v>
      </c>
      <c r="C16" s="53" t="s">
        <v>69</v>
      </c>
      <c r="D16" s="8" t="s">
        <v>9</v>
      </c>
      <c r="E16" s="20" t="s">
        <v>44</v>
      </c>
      <c r="N16" s="15">
        <v>34800</v>
      </c>
      <c r="O16" s="37"/>
      <c r="P16" s="38"/>
      <c r="Q16" s="39"/>
      <c r="R16" s="55"/>
    </row>
    <row r="17" spans="1:19" ht="63.75" hidden="1" outlineLevel="1">
      <c r="A17" s="26" t="s">
        <v>46</v>
      </c>
      <c r="B17" s="40" t="s">
        <v>7</v>
      </c>
      <c r="C17" s="27" t="s">
        <v>47</v>
      </c>
      <c r="D17" s="28" t="s">
        <v>14</v>
      </c>
      <c r="E17" s="29" t="s">
        <v>44</v>
      </c>
      <c r="F17" s="30"/>
      <c r="G17" s="30">
        <v>350000</v>
      </c>
      <c r="H17" s="30"/>
      <c r="I17" s="30"/>
      <c r="J17" s="30"/>
      <c r="K17" s="30"/>
      <c r="L17" s="30"/>
      <c r="M17" s="30"/>
      <c r="N17" s="31"/>
      <c r="O17" s="41"/>
      <c r="P17" s="42"/>
      <c r="Q17" s="43"/>
      <c r="R17" s="44"/>
      <c r="S17" s="44"/>
    </row>
    <row r="18" spans="1:17" ht="63.75" collapsed="1">
      <c r="A18" s="17" t="s">
        <v>46</v>
      </c>
      <c r="B18" s="25" t="s">
        <v>7</v>
      </c>
      <c r="C18" s="18" t="s">
        <v>63</v>
      </c>
      <c r="D18" s="8" t="s">
        <v>14</v>
      </c>
      <c r="E18" s="20" t="s">
        <v>44</v>
      </c>
      <c r="J18" s="7">
        <v>350000</v>
      </c>
      <c r="M18" s="7">
        <v>348545.15</v>
      </c>
      <c r="N18" s="15">
        <f>M18</f>
        <v>348545.15</v>
      </c>
      <c r="O18" s="37">
        <v>0</v>
      </c>
      <c r="P18" s="38">
        <f>J18</f>
        <v>350000</v>
      </c>
      <c r="Q18" s="39" t="str">
        <f>IF(N18=P18,"NO","SI")</f>
        <v>SI</v>
      </c>
    </row>
    <row r="19" spans="1:17" ht="38.25">
      <c r="A19" s="17" t="s">
        <v>52</v>
      </c>
      <c r="B19" s="25" t="s">
        <v>7</v>
      </c>
      <c r="C19" s="18" t="s">
        <v>53</v>
      </c>
      <c r="D19" s="8" t="s">
        <v>3</v>
      </c>
      <c r="E19" s="20" t="s">
        <v>44</v>
      </c>
      <c r="H19" s="7">
        <v>440800</v>
      </c>
      <c r="M19" s="7">
        <v>440414.42</v>
      </c>
      <c r="N19" s="15">
        <f>M19</f>
        <v>440414.42</v>
      </c>
      <c r="O19" s="37">
        <v>0</v>
      </c>
      <c r="P19" s="38">
        <f>H19</f>
        <v>440800</v>
      </c>
      <c r="Q19" s="39" t="str">
        <f t="shared" si="1"/>
        <v>SI</v>
      </c>
    </row>
    <row r="20" spans="1:17" ht="38.25">
      <c r="A20" s="17" t="s">
        <v>55</v>
      </c>
      <c r="B20" s="17" t="s">
        <v>7</v>
      </c>
      <c r="C20" s="18" t="s">
        <v>56</v>
      </c>
      <c r="D20" s="8" t="s">
        <v>14</v>
      </c>
      <c r="E20" s="20" t="s">
        <v>57</v>
      </c>
      <c r="I20" s="7">
        <v>950000</v>
      </c>
      <c r="M20" s="7">
        <v>950000</v>
      </c>
      <c r="N20" s="15">
        <f>M20</f>
        <v>950000</v>
      </c>
      <c r="O20" s="37">
        <v>0</v>
      </c>
      <c r="P20" s="38">
        <f>I20</f>
        <v>950000</v>
      </c>
      <c r="Q20" s="39" t="str">
        <f t="shared" si="1"/>
        <v>NO</v>
      </c>
    </row>
    <row r="21" spans="1:17" ht="15.75">
      <c r="A21" s="16"/>
      <c r="B21" s="17"/>
      <c r="C21" s="24" t="s">
        <v>16</v>
      </c>
      <c r="D21" s="8"/>
      <c r="E21" s="20"/>
      <c r="N21" s="15"/>
      <c r="O21" s="37"/>
      <c r="P21" s="38"/>
      <c r="Q21" s="39"/>
    </row>
    <row r="22" spans="1:17" ht="38.25">
      <c r="A22" s="17" t="s">
        <v>38</v>
      </c>
      <c r="B22" s="17" t="s">
        <v>7</v>
      </c>
      <c r="C22" s="18" t="s">
        <v>39</v>
      </c>
      <c r="D22" s="8" t="s">
        <v>10</v>
      </c>
      <c r="E22" s="21" t="s">
        <v>13</v>
      </c>
      <c r="F22" s="7">
        <v>2800000</v>
      </c>
      <c r="L22" s="7">
        <v>2800000</v>
      </c>
      <c r="M22" s="7">
        <v>2800000</v>
      </c>
      <c r="N22" s="15">
        <f>M22</f>
        <v>2800000</v>
      </c>
      <c r="O22" s="37">
        <v>0</v>
      </c>
      <c r="P22" s="38">
        <f t="shared" si="0"/>
        <v>2800000</v>
      </c>
      <c r="Q22" s="39" t="str">
        <f t="shared" si="1"/>
        <v>NO</v>
      </c>
    </row>
    <row r="23" spans="1:17" ht="15.75">
      <c r="A23" s="17"/>
      <c r="C23" s="24" t="s">
        <v>18</v>
      </c>
      <c r="D23" s="8"/>
      <c r="E23" s="20"/>
      <c r="N23" s="15"/>
      <c r="O23" s="37"/>
      <c r="P23" s="38"/>
      <c r="Q23" s="39"/>
    </row>
    <row r="24" spans="1:17" ht="51" hidden="1" outlineLevel="1">
      <c r="A24" s="26" t="s">
        <v>40</v>
      </c>
      <c r="B24" s="26" t="s">
        <v>7</v>
      </c>
      <c r="C24" s="27" t="s">
        <v>41</v>
      </c>
      <c r="D24" s="28" t="s">
        <v>12</v>
      </c>
      <c r="E24" s="29" t="s">
        <v>61</v>
      </c>
      <c r="F24" s="30">
        <v>408600</v>
      </c>
      <c r="G24" s="30"/>
      <c r="H24" s="30"/>
      <c r="I24" s="30"/>
      <c r="J24" s="30"/>
      <c r="K24" s="30"/>
      <c r="L24" s="30"/>
      <c r="M24" s="30"/>
      <c r="N24" s="31"/>
      <c r="O24" s="41"/>
      <c r="P24" s="42"/>
      <c r="Q24" s="43"/>
    </row>
    <row r="25" spans="1:17" ht="51" collapsed="1">
      <c r="A25" s="17" t="s">
        <v>40</v>
      </c>
      <c r="B25" s="17" t="s">
        <v>7</v>
      </c>
      <c r="C25" s="18" t="s">
        <v>77</v>
      </c>
      <c r="D25" s="8" t="s">
        <v>12</v>
      </c>
      <c r="E25" s="20" t="s">
        <v>61</v>
      </c>
      <c r="F25" s="7">
        <v>408600</v>
      </c>
      <c r="K25" s="7">
        <v>408600</v>
      </c>
      <c r="L25" s="7">
        <v>408550.94</v>
      </c>
      <c r="M25" s="7">
        <v>408467.07</v>
      </c>
      <c r="N25" s="15">
        <f>M25</f>
        <v>408467.07</v>
      </c>
      <c r="O25" s="37">
        <v>0</v>
      </c>
      <c r="P25" s="38">
        <f t="shared" si="0"/>
        <v>408600</v>
      </c>
      <c r="Q25" s="39" t="str">
        <f t="shared" si="1"/>
        <v>SI</v>
      </c>
    </row>
    <row r="26" spans="1:17" ht="15.75">
      <c r="A26" s="17"/>
      <c r="B26" s="2"/>
      <c r="C26" s="24" t="s">
        <v>17</v>
      </c>
      <c r="D26" s="8"/>
      <c r="E26" s="20"/>
      <c r="N26" s="15"/>
      <c r="O26" s="37"/>
      <c r="P26" s="38"/>
      <c r="Q26" s="39"/>
    </row>
    <row r="27" spans="1:17" ht="25.5" hidden="1" outlineLevel="1">
      <c r="A27" s="26" t="s">
        <v>42</v>
      </c>
      <c r="B27" s="26" t="s">
        <v>7</v>
      </c>
      <c r="C27" s="27" t="s">
        <v>43</v>
      </c>
      <c r="D27" s="28" t="s">
        <v>11</v>
      </c>
      <c r="E27" s="29" t="s">
        <v>61</v>
      </c>
      <c r="F27" s="30">
        <v>300000</v>
      </c>
      <c r="G27" s="30">
        <v>0</v>
      </c>
      <c r="H27" s="30"/>
      <c r="I27" s="30"/>
      <c r="J27" s="30"/>
      <c r="K27" s="30"/>
      <c r="L27" s="30"/>
      <c r="M27" s="30"/>
      <c r="N27" s="31"/>
      <c r="O27" s="31"/>
      <c r="P27" s="31"/>
      <c r="Q27" s="31"/>
    </row>
    <row r="28" spans="1:17" ht="51" hidden="1" outlineLevel="1">
      <c r="A28" s="26" t="s">
        <v>42</v>
      </c>
      <c r="B28" s="26" t="s">
        <v>7</v>
      </c>
      <c r="C28" s="27" t="s">
        <v>48</v>
      </c>
      <c r="D28" s="28" t="s">
        <v>11</v>
      </c>
      <c r="E28" s="29" t="s">
        <v>61</v>
      </c>
      <c r="F28" s="30"/>
      <c r="G28" s="30">
        <v>300000</v>
      </c>
      <c r="H28" s="30"/>
      <c r="I28" s="30"/>
      <c r="J28" s="30"/>
      <c r="K28" s="30"/>
      <c r="L28" s="30"/>
      <c r="M28" s="30"/>
      <c r="N28" s="32" t="s">
        <v>49</v>
      </c>
      <c r="O28" s="31"/>
      <c r="P28" s="31"/>
      <c r="Q28" s="31"/>
    </row>
    <row r="29" spans="1:17" ht="51" collapsed="1">
      <c r="A29" s="17" t="s">
        <v>42</v>
      </c>
      <c r="B29" s="17" t="s">
        <v>7</v>
      </c>
      <c r="C29" s="18" t="s">
        <v>50</v>
      </c>
      <c r="D29" s="8" t="s">
        <v>11</v>
      </c>
      <c r="E29" s="21" t="s">
        <v>61</v>
      </c>
      <c r="F29" s="33"/>
      <c r="G29" s="33">
        <v>300000</v>
      </c>
      <c r="H29" s="33"/>
      <c r="I29" s="33"/>
      <c r="J29" s="33"/>
      <c r="K29" s="33"/>
      <c r="L29" s="33">
        <v>284802.42</v>
      </c>
      <c r="M29" s="33">
        <v>284802.42</v>
      </c>
      <c r="N29" s="15">
        <f>M29</f>
        <v>284802.42</v>
      </c>
      <c r="O29" s="37">
        <v>0</v>
      </c>
      <c r="P29" s="38">
        <f>G29</f>
        <v>300000</v>
      </c>
      <c r="Q29" s="39" t="str">
        <f t="shared" si="1"/>
        <v>SI</v>
      </c>
    </row>
    <row r="30" spans="1:14" ht="12.75">
      <c r="A30" s="16"/>
      <c r="B30" s="17"/>
      <c r="N30" s="15"/>
    </row>
    <row r="31" spans="1:14" ht="12.75">
      <c r="A31" s="16"/>
      <c r="B31" s="17"/>
      <c r="N31" s="15"/>
    </row>
    <row r="32" spans="1:16" ht="12.75">
      <c r="A32" s="46"/>
      <c r="B32" s="47"/>
      <c r="C32" s="45" t="s">
        <v>64</v>
      </c>
      <c r="D32" s="49"/>
      <c r="E32" s="46"/>
      <c r="F32" s="50">
        <f>SUM(F2:F31)</f>
        <v>6317200</v>
      </c>
      <c r="G32" s="50">
        <f>SUM(G2:G31)</f>
        <v>950000</v>
      </c>
      <c r="H32" s="50">
        <f>SUM(H2:H31)</f>
        <v>440800</v>
      </c>
      <c r="I32" s="50">
        <f>SUM(I2:I31)</f>
        <v>950000</v>
      </c>
      <c r="J32" s="50">
        <f>SUM(J2:J31)</f>
        <v>350000</v>
      </c>
      <c r="K32" s="50"/>
      <c r="L32" s="50"/>
      <c r="M32" s="50"/>
      <c r="N32" s="48">
        <f>SUM(N29:N31,N3:N26)</f>
        <v>7552656.390000001</v>
      </c>
      <c r="P32" s="51">
        <f>SUM(P3:P31)</f>
        <v>7649400</v>
      </c>
    </row>
    <row r="33" spans="1:14" ht="12.75">
      <c r="A33" s="16"/>
      <c r="B33" s="17"/>
      <c r="E33" s="21"/>
      <c r="N33" s="15"/>
    </row>
    <row r="34" spans="1:14" ht="12.75">
      <c r="A34" s="16"/>
      <c r="B34" s="17"/>
      <c r="E34" s="21"/>
      <c r="N34" s="15"/>
    </row>
    <row r="35" spans="1:14" ht="15.75">
      <c r="A35" s="16"/>
      <c r="B35" s="17"/>
      <c r="C35" s="22"/>
      <c r="D35" s="8"/>
      <c r="E35" s="20"/>
      <c r="N35" s="15"/>
    </row>
    <row r="36" spans="1:14" ht="12.75">
      <c r="A36" s="16"/>
      <c r="B36" s="17"/>
      <c r="C36" s="18"/>
      <c r="D36" s="8"/>
      <c r="E36" s="20"/>
      <c r="N36" s="15"/>
    </row>
    <row r="37" spans="1:14" ht="12.75">
      <c r="A37" s="16"/>
      <c r="B37" s="17"/>
      <c r="C37" s="18"/>
      <c r="D37" s="8"/>
      <c r="E37" s="20"/>
      <c r="N37" s="15"/>
    </row>
    <row r="38" spans="1:14" ht="12.75">
      <c r="A38" s="16"/>
      <c r="B38" s="17"/>
      <c r="C38" s="18"/>
      <c r="D38" s="8"/>
      <c r="E38" s="20"/>
      <c r="F38" s="2"/>
      <c r="G38" s="2"/>
      <c r="H38" s="2"/>
      <c r="I38" s="2"/>
      <c r="J38" s="2"/>
      <c r="K38" s="2"/>
      <c r="L38" s="2"/>
      <c r="M38" s="2"/>
      <c r="N38" s="15"/>
    </row>
    <row r="39" spans="1:14" ht="12.75">
      <c r="A39" s="16"/>
      <c r="B39" s="17"/>
      <c r="C39" s="18"/>
      <c r="D39" s="8"/>
      <c r="E39" s="20"/>
      <c r="F39" s="2"/>
      <c r="G39" s="2"/>
      <c r="H39" s="2"/>
      <c r="I39" s="2"/>
      <c r="J39" s="2"/>
      <c r="K39" s="2"/>
      <c r="L39" s="2"/>
      <c r="M39" s="2"/>
      <c r="N39" s="15"/>
    </row>
    <row r="40" spans="1:14" ht="12.75">
      <c r="A40" s="16"/>
      <c r="B40" s="17"/>
      <c r="C40" s="18"/>
      <c r="D40" s="8"/>
      <c r="E40" s="20"/>
      <c r="F40" s="2"/>
      <c r="G40" s="2"/>
      <c r="H40" s="2"/>
      <c r="I40" s="2"/>
      <c r="J40" s="2"/>
      <c r="K40" s="2"/>
      <c r="L40" s="2"/>
      <c r="M40" s="2"/>
      <c r="N40" s="15"/>
    </row>
    <row r="41" spans="1:14" ht="15.75">
      <c r="A41" s="16"/>
      <c r="B41" s="17"/>
      <c r="C41" s="22"/>
      <c r="D41" s="8"/>
      <c r="E41" s="20"/>
      <c r="N41" s="15"/>
    </row>
    <row r="42" spans="1:14" ht="12.75">
      <c r="A42" s="16"/>
      <c r="B42" s="17"/>
      <c r="C42" s="18"/>
      <c r="D42" s="8"/>
      <c r="E42" s="20"/>
      <c r="N42" s="15"/>
    </row>
    <row r="43" spans="1:14" ht="12.75">
      <c r="A43" s="16"/>
      <c r="B43" s="17"/>
      <c r="C43" s="18"/>
      <c r="D43" s="8"/>
      <c r="E43" s="20"/>
      <c r="N43" s="15"/>
    </row>
    <row r="44" spans="1:14" ht="12.75">
      <c r="A44" s="16"/>
      <c r="B44" s="17"/>
      <c r="C44" s="23"/>
      <c r="D44" s="8"/>
      <c r="E44" s="20"/>
      <c r="N44" s="15"/>
    </row>
    <row r="45" spans="1:14" ht="12.75">
      <c r="A45" s="16"/>
      <c r="B45" s="17"/>
      <c r="C45" s="18"/>
      <c r="D45" s="8"/>
      <c r="E45" s="20"/>
      <c r="N45" s="15"/>
    </row>
    <row r="46" spans="1:14" ht="12.75">
      <c r="A46" s="16"/>
      <c r="B46" s="17"/>
      <c r="C46" s="18"/>
      <c r="D46" s="8"/>
      <c r="E46" s="20"/>
      <c r="N46" s="15"/>
    </row>
    <row r="47" spans="1:14" ht="12.75">
      <c r="A47" s="16"/>
      <c r="B47" s="17"/>
      <c r="C47" s="18"/>
      <c r="D47" s="8"/>
      <c r="E47" s="20"/>
      <c r="N47" s="15"/>
    </row>
    <row r="48" spans="1:14" ht="12.75">
      <c r="A48" s="16"/>
      <c r="B48" s="17"/>
      <c r="C48" s="18"/>
      <c r="D48" s="8"/>
      <c r="E48" s="20"/>
      <c r="N48" s="15"/>
    </row>
    <row r="49" spans="1:14" ht="12.75">
      <c r="A49" s="16"/>
      <c r="B49" s="17"/>
      <c r="C49" s="18"/>
      <c r="D49" s="8"/>
      <c r="E49" s="20"/>
      <c r="N49" s="15"/>
    </row>
    <row r="50" spans="1:14" ht="12.75">
      <c r="A50" s="16"/>
      <c r="B50" s="17"/>
      <c r="C50" s="18"/>
      <c r="D50" s="8"/>
      <c r="E50" s="20"/>
      <c r="F50" s="2"/>
      <c r="G50" s="2"/>
      <c r="H50" s="2"/>
      <c r="I50" s="2"/>
      <c r="J50" s="2"/>
      <c r="K50" s="2"/>
      <c r="L50" s="2"/>
      <c r="M50" s="2"/>
      <c r="N50" s="15"/>
    </row>
    <row r="51" spans="1:14" ht="12.75">
      <c r="A51" s="16"/>
      <c r="B51" s="17"/>
      <c r="C51" s="18"/>
      <c r="D51" s="8"/>
      <c r="E51" s="20"/>
      <c r="F51" s="2"/>
      <c r="G51" s="2"/>
      <c r="H51" s="2"/>
      <c r="I51" s="2"/>
      <c r="J51" s="2"/>
      <c r="K51" s="2"/>
      <c r="L51" s="2"/>
      <c r="M51" s="2"/>
      <c r="N51" s="15"/>
    </row>
    <row r="52" spans="1:14" ht="12.75">
      <c r="A52" s="16"/>
      <c r="B52" s="17"/>
      <c r="C52" s="18"/>
      <c r="D52" s="8"/>
      <c r="E52" s="20"/>
      <c r="F52" s="2"/>
      <c r="G52" s="2"/>
      <c r="H52" s="2"/>
      <c r="I52" s="2"/>
      <c r="J52" s="2"/>
      <c r="K52" s="2"/>
      <c r="L52" s="2"/>
      <c r="M52" s="2"/>
      <c r="N52" s="15"/>
    </row>
    <row r="53" spans="1:14" ht="12.75">
      <c r="A53" s="16"/>
      <c r="B53" s="17"/>
      <c r="C53" s="18"/>
      <c r="D53" s="8"/>
      <c r="E53" s="20"/>
      <c r="F53" s="2"/>
      <c r="G53" s="2"/>
      <c r="H53" s="2"/>
      <c r="I53" s="2"/>
      <c r="J53" s="2"/>
      <c r="K53" s="2"/>
      <c r="L53" s="2"/>
      <c r="M53" s="2"/>
      <c r="N53" s="15"/>
    </row>
  </sheetData>
  <sheetProtection/>
  <conditionalFormatting sqref="P32 O27:Q28 N2:N53">
    <cfRule type="cellIs" priority="1" dxfId="0" operator="equal" stopIfTrue="1">
      <formula>0</formula>
    </cfRule>
  </conditionalFormatting>
  <printOptions gridLines="1" horizontalCentered="1"/>
  <pageMargins left="0.2" right="0.2" top="0.47" bottom="0.5118110236220472" header="0.22" footer="0.2755905511811024"/>
  <pageSetup horizontalDpi="300" verticalDpi="300" orientation="landscape" pageOrder="overThenDown" paperSize="9" scale="70" r:id="rId3"/>
  <headerFooter alignWithMargins="0">
    <oddHeader>&amp;C&amp;12L. 267/1998 PROGRAMMA 2006</oddHeader>
    <oddFooter>&amp;LRegione Emilia-Romagna
Direzione Generale Ambiente e Difesa del Suolo e della Costa&amp;Cpag.&amp;P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2007-08-02T08:52:12Z</cp:lastPrinted>
  <dcterms:created xsi:type="dcterms:W3CDTF">2005-07-19T14:39:28Z</dcterms:created>
  <dcterms:modified xsi:type="dcterms:W3CDTF">2021-09-06T14:15:32Z</dcterms:modified>
  <cp:category/>
  <cp:version/>
  <cp:contentType/>
  <cp:contentStatus/>
</cp:coreProperties>
</file>