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715" activeTab="0"/>
  </bookViews>
  <sheets>
    <sheet name="445 1993-1994" sheetId="1" r:id="rId1"/>
  </sheets>
  <definedNames>
    <definedName name="_xlnm.Print_Titles" localSheetId="0">'445 1993-1994'!$1:$1</definedName>
  </definedNames>
  <calcPr fullCalcOnLoad="1"/>
</workbook>
</file>

<file path=xl/sharedStrings.xml><?xml version="1.0" encoding="utf-8"?>
<sst xmlns="http://schemas.openxmlformats.org/spreadsheetml/2006/main" count="170" uniqueCount="87">
  <si>
    <t>TITOLO</t>
  </si>
  <si>
    <t>CODICE</t>
  </si>
  <si>
    <t>PROV.</t>
  </si>
  <si>
    <t>BACINO NAZIONALE FIUME PO</t>
  </si>
  <si>
    <t>1A1A001</t>
  </si>
  <si>
    <t>000</t>
  </si>
  <si>
    <t>PC</t>
  </si>
  <si>
    <t>1A1A002</t>
  </si>
  <si>
    <t>1A1A003</t>
  </si>
  <si>
    <t>PR</t>
  </si>
  <si>
    <t>1A1A004</t>
  </si>
  <si>
    <t>1A1A005</t>
  </si>
  <si>
    <t>RE</t>
  </si>
  <si>
    <t>1A1A006</t>
  </si>
  <si>
    <t>1A1A007</t>
  </si>
  <si>
    <t>1A1A008</t>
  </si>
  <si>
    <t>001</t>
  </si>
  <si>
    <t>002</t>
  </si>
  <si>
    <t>003</t>
  </si>
  <si>
    <t>1A1A009</t>
  </si>
  <si>
    <t>MO</t>
  </si>
  <si>
    <t>1A1A010</t>
  </si>
  <si>
    <t>1A1A011</t>
  </si>
  <si>
    <t>1A1A012</t>
  </si>
  <si>
    <t>BO</t>
  </si>
  <si>
    <t>1A1C002</t>
  </si>
  <si>
    <t>1A1C003</t>
  </si>
  <si>
    <t>1A1C004</t>
  </si>
  <si>
    <t>1A1C005</t>
  </si>
  <si>
    <t>1A1F001</t>
  </si>
  <si>
    <t>1A1F002</t>
  </si>
  <si>
    <t>1A1F003</t>
  </si>
  <si>
    <t>RA</t>
  </si>
  <si>
    <t>BACINI INTERREGIONALI CONCA E MARECCHIA</t>
  </si>
  <si>
    <t>1A1E001</t>
  </si>
  <si>
    <t>RN</t>
  </si>
  <si>
    <t>BACINI REGIONALI AGGREGATI AL CONCA E MARECCHIA</t>
  </si>
  <si>
    <t>1A1F005</t>
  </si>
  <si>
    <t>1A1F006</t>
  </si>
  <si>
    <t xml:space="preserve">COMUNE DI COLI - Lavori di manutenzione di opere di consolidamento nell'abitato di Perino </t>
  </si>
  <si>
    <t xml:space="preserve">COMUNE DI FERRIERE - Lavori di manutenzione alle opere di consolidamento abitati e rifacimento del tombotto sul Rio Grande nell'abitato di Torrio  </t>
  </si>
  <si>
    <t xml:space="preserve">COMUNE DI MONCHIO DELLE CORTI - Lavori di manutenzione alle opere di consolidamento dell'abitato Capoluogo nei rii Canalazzo, Delle Fontane, nonchè relative al ripristino della strada comunale per Tre Coste  </t>
  </si>
  <si>
    <t xml:space="preserve">Indagini e rilievi preliminari per interventi di consolidamento abitati nella provincia di Parma </t>
  </si>
  <si>
    <t xml:space="preserve">COMUNE DI BAISO - Rinaturalizzazione di aree calanchive oggetto di interventi di consolidamento nell'abitato Capoluogo </t>
  </si>
  <si>
    <t xml:space="preserve">COMUNE DI COLLAGNA - Lavori di manutenzione straordinaria ad opere di consolidamento dell'abitato di Vallisnera </t>
  </si>
  <si>
    <t xml:space="preserve">COMUNE DI COLLAGNA E TOANO - Manutenzione alle opere di consolidamento negli abitati Collagna Capoluogo e Cerredolo </t>
  </si>
  <si>
    <t xml:space="preserve">COMUNE DI FRASSINORO - Lavori di consolidamento nell'abitato di Fontanaluccia </t>
  </si>
  <si>
    <t xml:space="preserve">COMUNE  DI PALAGANO - Lavori di manutenzione odinaria alle opere di consolidamento nell'abitato di Boccasuolo </t>
  </si>
  <si>
    <t xml:space="preserve">COMUNE DI PRIGNANO SULLA SECCHIA - Lavori di manutenzione ordinaria alle opere di consolidamento nell'abitato di Saltino </t>
  </si>
  <si>
    <t xml:space="preserve">Indagini e rilievi preliminari per interventi di consolidamento abitati nella provincia di Modena </t>
  </si>
  <si>
    <t xml:space="preserve">COMUNE DI CASTEL DEL RIO - Opere di consolidamento del centro abitato di Giugnola - I° stralcio  </t>
  </si>
  <si>
    <t xml:space="preserve">COMUNE DI LIZZANO IN BELVEDERE - Opere di consolidamento dell'abitato capoluogo </t>
  </si>
  <si>
    <t xml:space="preserve">Indagini e rilievi preliminari per interventi di consolidamento abitati nella provincia di Bologna </t>
  </si>
  <si>
    <t xml:space="preserve">COMUNE DI CASOLA VALSENIO - Lavori di manutenzione alle opere di consolidamento dell'abitato Capoluogo </t>
  </si>
  <si>
    <t xml:space="preserve">COMUNE DI PREDAPPIO - Completamento del I° stralcio delle opere di consolidamento e parziale trasferimento dell'abitato di Predappio Alta </t>
  </si>
  <si>
    <t xml:space="preserve">COMUNE DI MERCATO SARACENO E SOGLIANO AL RUBICONE - Lavori di manutenzione alle opere di consolidamento negli abitati di Linaro e Strigara </t>
  </si>
  <si>
    <t xml:space="preserve">Indagini e rilievi preliminari per interventi di consolidamento abitati nella provincia di Forlì </t>
  </si>
  <si>
    <t xml:space="preserve">COMUNE DI SANTARCANGELO DI ROMAGNA - Lavori di consolidamento dell'abitato Capoluogo - centro storico </t>
  </si>
  <si>
    <t xml:space="preserve">Indagini e rilievi preliminari per interventi di consolidamento abitati nella provincia di Rimini </t>
  </si>
  <si>
    <t xml:space="preserve">Rilievi plano-altimetrici delle grotte in Sant'Arcangelo </t>
  </si>
  <si>
    <t>SOGGETTO ATTUATORE</t>
  </si>
  <si>
    <t>LOTTO</t>
  </si>
  <si>
    <t>Servizio Tecnico Bacino Reno</t>
  </si>
  <si>
    <t>BACINO REGIONALI ROMAGNOLI</t>
  </si>
  <si>
    <t>FC</t>
  </si>
  <si>
    <t xml:space="preserve">COMUNE DI BRISIGHELLA - Costruzione di muro di sostegno e manutenzione alle preesistenti opere di consolidamento nell'abitato di Fognano </t>
  </si>
  <si>
    <t>BACINO INTERREGIONALE DEL FIUME RENO</t>
  </si>
  <si>
    <t>Indagini e rilievi preliminari per interventi di consolidamento abitati nella provincia di Reggio Emilia. Stralcio A (complessivi € 167.000,00)</t>
  </si>
  <si>
    <t>prima tranche</t>
  </si>
  <si>
    <t>seconda tranche</t>
  </si>
  <si>
    <t>Indagini e rilievi preliminari per interventi di consolidamento abitati nella provincia di Reggio Emilia. Stralcio B (Allegato A).</t>
  </si>
  <si>
    <t>Indagini e rilievi preliminari per interventi di consolidamento abitati nella provincia di Rimini (complessivi € 120.000.000)</t>
  </si>
  <si>
    <t>1A2F002
(ex 1A1F004)</t>
  </si>
  <si>
    <t>Indagini e rilievi preliminari per interventi di consolidamento abitati nella provincia di Forlì (€ 51.645,69)</t>
  </si>
  <si>
    <t>Indagini e rilievi preliminari per interventi di consolidamento abitati nella provincia di Forlì (Allegato A). (€ 36.151,98)</t>
  </si>
  <si>
    <t>COMUNE DI MONTEFIORE CONCA - Completamento del 6° stralcio dei lavori di consolidamento dell'abitato Capoluogo.</t>
  </si>
  <si>
    <t>IMPORTO FINANZIAMENTO Euro Del.C.1532/93</t>
  </si>
  <si>
    <t>IMPORTO FINANZIAMENTO Del.C.1532/93</t>
  </si>
  <si>
    <t>IMPORTO FINANZIAMENTO EURO</t>
  </si>
  <si>
    <t>Servizio Tecnico Bacini degli Affluenti del Po</t>
  </si>
  <si>
    <t>1A4C002 (ex) 1A1C001</t>
  </si>
  <si>
    <t>COMUNE DI CAMUGNANO - Completamento I° stralcio del progetto generale di consolidamento dell'abitato di Guzzano 
+ € 258.228,45 annualità 2000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</si>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</sst>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-* #,##0.0_-;\-* #,##0.0_-;_-* &quot;-&quot;??_-;_-@_-"/>
    <numFmt numFmtId="172" formatCode="_-* #,##0_-;\-* #,##0_-;_-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1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7"/>
      <color indexed="1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vertical="top" wrapText="1"/>
    </xf>
    <xf numFmtId="4" fontId="13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/>
    </xf>
    <xf numFmtId="41" fontId="15" fillId="0" borderId="0" xfId="19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14" fillId="0" borderId="0" xfId="17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170" fontId="14" fillId="2" borderId="0" xfId="17" applyFont="1" applyFill="1" applyAlignment="1">
      <alignment vertical="top" wrapText="1"/>
    </xf>
    <xf numFmtId="0" fontId="10" fillId="2" borderId="0" xfId="0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horizontal="justify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vertical="top" wrapText="1"/>
    </xf>
    <xf numFmtId="4" fontId="13" fillId="2" borderId="0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/>
    </xf>
    <xf numFmtId="0" fontId="19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20" fillId="0" borderId="4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K39"/>
  <sheetViews>
    <sheetView tabSelected="1" zoomScale="80" zoomScaleNormal="80" workbookViewId="0" topLeftCell="A1">
      <pane xSplit="2" ySplit="1" topLeftCell="D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7" sqref="H17"/>
    </sheetView>
  </sheetViews>
  <sheetFormatPr defaultColWidth="9.140625" defaultRowHeight="12.75" outlineLevelRow="1" outlineLevelCol="1"/>
  <cols>
    <col min="1" max="1" width="11.28125" style="0" customWidth="1"/>
    <col min="2" max="2" width="4.7109375" style="24" customWidth="1"/>
    <col min="3" max="3" width="62.7109375" style="0" customWidth="1"/>
    <col min="4" max="4" width="6.7109375" style="0" customWidth="1"/>
    <col min="5" max="5" width="21.421875" style="0" customWidth="1"/>
    <col min="6" max="6" width="13.8515625" style="0" hidden="1" customWidth="1" outlineLevel="1"/>
    <col min="7" max="7" width="15.7109375" style="32" hidden="1" customWidth="1" outlineLevel="1"/>
    <col min="8" max="8" width="15.7109375" style="0" customWidth="1" collapsed="1"/>
    <col min="9" max="9" width="15.28125" style="40" hidden="1" customWidth="1" outlineLevel="1"/>
    <col min="10" max="10" width="15.28125" style="41" hidden="1" customWidth="1" outlineLevel="1"/>
    <col min="11" max="11" width="13.421875" style="39" hidden="1" customWidth="1" outlineLevel="1"/>
    <col min="12" max="12" width="9.140625" style="0" customWidth="1" collapsed="1"/>
  </cols>
  <sheetData>
    <row r="1" spans="1:11" ht="36">
      <c r="A1" s="7" t="s">
        <v>1</v>
      </c>
      <c r="B1" s="20" t="s">
        <v>61</v>
      </c>
      <c r="C1" s="8" t="s">
        <v>0</v>
      </c>
      <c r="D1" s="9" t="s">
        <v>2</v>
      </c>
      <c r="E1" s="9" t="s">
        <v>60</v>
      </c>
      <c r="F1" s="18" t="s">
        <v>77</v>
      </c>
      <c r="G1" s="31" t="s">
        <v>76</v>
      </c>
      <c r="H1" s="19" t="s">
        <v>78</v>
      </c>
      <c r="I1" s="34" t="s">
        <v>82</v>
      </c>
      <c r="J1" s="35" t="s">
        <v>83</v>
      </c>
      <c r="K1" s="36" t="s">
        <v>84</v>
      </c>
    </row>
    <row r="2" spans="1:11" ht="15.75">
      <c r="A2" s="1"/>
      <c r="B2" s="21"/>
      <c r="C2" s="10" t="s">
        <v>3</v>
      </c>
      <c r="D2" s="3"/>
      <c r="E2" s="3"/>
      <c r="F2" s="2"/>
      <c r="G2" s="4"/>
      <c r="H2" s="4"/>
      <c r="I2" s="37"/>
      <c r="J2" s="36"/>
      <c r="K2" s="36"/>
    </row>
    <row r="3" spans="1:11" ht="25.5">
      <c r="A3" s="11" t="s">
        <v>4</v>
      </c>
      <c r="B3" s="22" t="s">
        <v>5</v>
      </c>
      <c r="C3" s="12" t="s">
        <v>39</v>
      </c>
      <c r="D3" s="13" t="s">
        <v>6</v>
      </c>
      <c r="E3" s="14" t="s">
        <v>79</v>
      </c>
      <c r="F3" s="15">
        <v>70000000</v>
      </c>
      <c r="G3" s="33">
        <v>36151.98293626405</v>
      </c>
      <c r="H3" s="16">
        <v>36151.98293626405</v>
      </c>
      <c r="I3" s="5">
        <f>F3</f>
        <v>70000000</v>
      </c>
      <c r="J3" s="38">
        <f>I3/1936.27</f>
        <v>36151.98293626405</v>
      </c>
      <c r="K3" s="39" t="str">
        <f>IF(H3=J3,"NO","SI")</f>
        <v>NO</v>
      </c>
    </row>
    <row r="4" spans="1:11" ht="38.25">
      <c r="A4" s="11" t="s">
        <v>7</v>
      </c>
      <c r="B4" s="22" t="s">
        <v>5</v>
      </c>
      <c r="C4" s="12" t="s">
        <v>40</v>
      </c>
      <c r="D4" s="13" t="s">
        <v>6</v>
      </c>
      <c r="E4" s="14" t="s">
        <v>79</v>
      </c>
      <c r="F4" s="15">
        <v>230000000</v>
      </c>
      <c r="G4" s="33">
        <v>118785.08679058189</v>
      </c>
      <c r="H4" s="16">
        <v>118785.08679058189</v>
      </c>
      <c r="I4" s="5">
        <f aca="true" t="shared" si="0" ref="I4:I9">F4</f>
        <v>230000000</v>
      </c>
      <c r="J4" s="38">
        <f aca="true" t="shared" si="1" ref="J4:J34">I4/1936.27</f>
        <v>118785.08679058189</v>
      </c>
      <c r="K4" s="39" t="str">
        <f aca="true" t="shared" si="2" ref="K4:K17">IF(H4=J4,"NO","SI")</f>
        <v>NO</v>
      </c>
    </row>
    <row r="5" spans="1:11" ht="51">
      <c r="A5" s="11" t="s">
        <v>8</v>
      </c>
      <c r="B5" s="22" t="s">
        <v>5</v>
      </c>
      <c r="C5" s="12" t="s">
        <v>41</v>
      </c>
      <c r="D5" s="13" t="s">
        <v>9</v>
      </c>
      <c r="E5" s="14" t="s">
        <v>79</v>
      </c>
      <c r="F5" s="15">
        <v>170000000</v>
      </c>
      <c r="G5" s="33">
        <v>87797.6728452127</v>
      </c>
      <c r="H5" s="16">
        <v>87797.6728452127</v>
      </c>
      <c r="I5" s="5">
        <f t="shared" si="0"/>
        <v>170000000</v>
      </c>
      <c r="J5" s="38">
        <f t="shared" si="1"/>
        <v>87797.6728452127</v>
      </c>
      <c r="K5" s="39" t="str">
        <f t="shared" si="2"/>
        <v>NO</v>
      </c>
    </row>
    <row r="6" spans="1:11" ht="25.5">
      <c r="A6" s="11" t="s">
        <v>10</v>
      </c>
      <c r="B6" s="22" t="s">
        <v>5</v>
      </c>
      <c r="C6" s="12" t="s">
        <v>42</v>
      </c>
      <c r="D6" s="13" t="s">
        <v>9</v>
      </c>
      <c r="E6" s="14" t="s">
        <v>79</v>
      </c>
      <c r="F6" s="15">
        <v>75000000</v>
      </c>
      <c r="G6" s="33">
        <v>38734.26743171149</v>
      </c>
      <c r="H6" s="16">
        <v>38734.26743171149</v>
      </c>
      <c r="I6" s="5">
        <f t="shared" si="0"/>
        <v>75000000</v>
      </c>
      <c r="J6" s="38">
        <f t="shared" si="1"/>
        <v>38734.26743171149</v>
      </c>
      <c r="K6" s="39" t="str">
        <f t="shared" si="2"/>
        <v>NO</v>
      </c>
    </row>
    <row r="7" spans="1:11" ht="25.5">
      <c r="A7" s="11" t="s">
        <v>11</v>
      </c>
      <c r="B7" s="22" t="s">
        <v>5</v>
      </c>
      <c r="C7" s="12" t="s">
        <v>43</v>
      </c>
      <c r="D7" s="13" t="s">
        <v>12</v>
      </c>
      <c r="E7" s="14" t="s">
        <v>79</v>
      </c>
      <c r="F7" s="15">
        <v>60000000</v>
      </c>
      <c r="G7" s="33">
        <v>30987.41394536919</v>
      </c>
      <c r="H7" s="16">
        <v>30987.41394536919</v>
      </c>
      <c r="I7" s="5">
        <f t="shared" si="0"/>
        <v>60000000</v>
      </c>
      <c r="J7" s="38">
        <f t="shared" si="1"/>
        <v>30987.41394536919</v>
      </c>
      <c r="K7" s="39" t="str">
        <f t="shared" si="2"/>
        <v>NO</v>
      </c>
    </row>
    <row r="8" spans="1:11" ht="25.5">
      <c r="A8" s="11" t="s">
        <v>13</v>
      </c>
      <c r="B8" s="22" t="s">
        <v>5</v>
      </c>
      <c r="C8" s="12" t="s">
        <v>44</v>
      </c>
      <c r="D8" s="13" t="s">
        <v>12</v>
      </c>
      <c r="E8" s="14" t="s">
        <v>79</v>
      </c>
      <c r="F8" s="15">
        <v>60000000</v>
      </c>
      <c r="G8" s="33">
        <v>30987.41394536919</v>
      </c>
      <c r="H8" s="16">
        <v>30987.41394536919</v>
      </c>
      <c r="I8" s="5">
        <f t="shared" si="0"/>
        <v>60000000</v>
      </c>
      <c r="J8" s="38">
        <f t="shared" si="1"/>
        <v>30987.41394536919</v>
      </c>
      <c r="K8" s="39" t="str">
        <f t="shared" si="2"/>
        <v>NO</v>
      </c>
    </row>
    <row r="9" spans="1:11" ht="25.5">
      <c r="A9" s="11" t="s">
        <v>14</v>
      </c>
      <c r="B9" s="22" t="s">
        <v>5</v>
      </c>
      <c r="C9" s="12" t="s">
        <v>45</v>
      </c>
      <c r="D9" s="13" t="s">
        <v>12</v>
      </c>
      <c r="E9" s="14" t="s">
        <v>79</v>
      </c>
      <c r="F9" s="15">
        <v>160000000</v>
      </c>
      <c r="G9" s="33">
        <v>82633.10385431784</v>
      </c>
      <c r="H9" s="16">
        <v>82633.10385431784</v>
      </c>
      <c r="I9" s="5">
        <f t="shared" si="0"/>
        <v>160000000</v>
      </c>
      <c r="J9" s="38">
        <f t="shared" si="1"/>
        <v>82633.10385431784</v>
      </c>
      <c r="K9" s="39" t="str">
        <f t="shared" si="2"/>
        <v>NO</v>
      </c>
    </row>
    <row r="10" spans="1:10" ht="25.5">
      <c r="A10" s="11" t="s">
        <v>15</v>
      </c>
      <c r="B10" s="22"/>
      <c r="C10" s="12" t="s">
        <v>67</v>
      </c>
      <c r="D10" s="26" t="s">
        <v>12</v>
      </c>
      <c r="E10" s="14" t="s">
        <v>79</v>
      </c>
      <c r="F10" s="15">
        <v>167000000</v>
      </c>
      <c r="G10" s="33">
        <v>86248.30214794424</v>
      </c>
      <c r="H10" s="16"/>
      <c r="I10" s="5"/>
      <c r="J10" s="38"/>
    </row>
    <row r="11" spans="1:11" s="25" customFormat="1" ht="25.5">
      <c r="A11" s="27" t="s">
        <v>15</v>
      </c>
      <c r="B11" s="28" t="s">
        <v>16</v>
      </c>
      <c r="C11" s="29" t="s">
        <v>68</v>
      </c>
      <c r="D11" s="26" t="s">
        <v>12</v>
      </c>
      <c r="E11" s="14" t="s">
        <v>79</v>
      </c>
      <c r="F11" s="15"/>
      <c r="G11" s="33"/>
      <c r="H11" s="16">
        <v>44931.750220785325</v>
      </c>
      <c r="I11" s="15">
        <v>87000000</v>
      </c>
      <c r="J11" s="38">
        <f t="shared" si="1"/>
        <v>44931.750220785325</v>
      </c>
      <c r="K11" s="39" t="str">
        <f t="shared" si="2"/>
        <v>NO</v>
      </c>
    </row>
    <row r="12" spans="1:11" s="25" customFormat="1" ht="25.5">
      <c r="A12" s="27" t="s">
        <v>15</v>
      </c>
      <c r="B12" s="28" t="s">
        <v>17</v>
      </c>
      <c r="C12" s="29" t="s">
        <v>69</v>
      </c>
      <c r="D12" s="26" t="s">
        <v>12</v>
      </c>
      <c r="E12" s="14" t="s">
        <v>79</v>
      </c>
      <c r="F12" s="15"/>
      <c r="G12" s="33"/>
      <c r="H12" s="16">
        <v>41316.55192715892</v>
      </c>
      <c r="I12" s="15">
        <v>80000000</v>
      </c>
      <c r="J12" s="38">
        <f t="shared" si="1"/>
        <v>41316.55192715892</v>
      </c>
      <c r="K12" s="39" t="str">
        <f t="shared" si="2"/>
        <v>NO</v>
      </c>
    </row>
    <row r="13" spans="1:11" s="25" customFormat="1" ht="25.5">
      <c r="A13" s="11" t="s">
        <v>15</v>
      </c>
      <c r="B13" s="22" t="s">
        <v>18</v>
      </c>
      <c r="C13" s="12" t="s">
        <v>70</v>
      </c>
      <c r="D13" s="13" t="s">
        <v>12</v>
      </c>
      <c r="E13" s="14" t="s">
        <v>79</v>
      </c>
      <c r="F13" s="15">
        <v>33000000</v>
      </c>
      <c r="G13" s="33">
        <v>17043.077669953054</v>
      </c>
      <c r="H13" s="16">
        <v>17043.077669953054</v>
      </c>
      <c r="I13" s="5">
        <f>F13</f>
        <v>33000000</v>
      </c>
      <c r="J13" s="38">
        <f t="shared" si="1"/>
        <v>17043.077669953054</v>
      </c>
      <c r="K13" s="39" t="str">
        <f t="shared" si="2"/>
        <v>NO</v>
      </c>
    </row>
    <row r="14" spans="1:11" ht="25.5">
      <c r="A14" s="11" t="s">
        <v>19</v>
      </c>
      <c r="B14" s="22" t="s">
        <v>5</v>
      </c>
      <c r="C14" s="12" t="s">
        <v>46</v>
      </c>
      <c r="D14" s="13" t="s">
        <v>20</v>
      </c>
      <c r="E14" s="14" t="s">
        <v>79</v>
      </c>
      <c r="F14" s="15">
        <v>90000000</v>
      </c>
      <c r="G14" s="33">
        <v>46481.120918053784</v>
      </c>
      <c r="H14" s="16">
        <v>46481.120918053784</v>
      </c>
      <c r="I14" s="5">
        <f>F14</f>
        <v>90000000</v>
      </c>
      <c r="J14" s="38">
        <f t="shared" si="1"/>
        <v>46481.120918053784</v>
      </c>
      <c r="K14" s="39" t="str">
        <f t="shared" si="2"/>
        <v>NO</v>
      </c>
    </row>
    <row r="15" spans="1:11" ht="25.5">
      <c r="A15" s="11" t="s">
        <v>21</v>
      </c>
      <c r="B15" s="22" t="s">
        <v>5</v>
      </c>
      <c r="C15" s="12" t="s">
        <v>47</v>
      </c>
      <c r="D15" s="13" t="s">
        <v>20</v>
      </c>
      <c r="E15" s="14" t="s">
        <v>79</v>
      </c>
      <c r="F15" s="15">
        <v>70000000</v>
      </c>
      <c r="G15" s="33">
        <v>36151.98293626405</v>
      </c>
      <c r="H15" s="16">
        <v>36151.98293626405</v>
      </c>
      <c r="I15" s="5">
        <f>F15</f>
        <v>70000000</v>
      </c>
      <c r="J15" s="38">
        <f t="shared" si="1"/>
        <v>36151.98293626405</v>
      </c>
      <c r="K15" s="39" t="str">
        <f t="shared" si="2"/>
        <v>NO</v>
      </c>
    </row>
    <row r="16" spans="1:11" ht="25.5">
      <c r="A16" s="11" t="s">
        <v>22</v>
      </c>
      <c r="B16" s="22" t="s">
        <v>5</v>
      </c>
      <c r="C16" s="12" t="s">
        <v>48</v>
      </c>
      <c r="D16" s="13" t="s">
        <v>20</v>
      </c>
      <c r="E16" s="14" t="s">
        <v>79</v>
      </c>
      <c r="F16" s="15">
        <v>75000000</v>
      </c>
      <c r="G16" s="33">
        <v>38734.26743171149</v>
      </c>
      <c r="H16" s="16">
        <v>38734.26743171149</v>
      </c>
      <c r="I16" s="5">
        <f>F16</f>
        <v>75000000</v>
      </c>
      <c r="J16" s="38">
        <f t="shared" si="1"/>
        <v>38734.26743171149</v>
      </c>
      <c r="K16" s="39" t="str">
        <f t="shared" si="2"/>
        <v>NO</v>
      </c>
    </row>
    <row r="17" spans="1:11" ht="25.5">
      <c r="A17" s="11" t="s">
        <v>23</v>
      </c>
      <c r="B17" s="22" t="s">
        <v>5</v>
      </c>
      <c r="C17" s="12" t="s">
        <v>49</v>
      </c>
      <c r="D17" s="13" t="s">
        <v>20</v>
      </c>
      <c r="E17" s="14" t="s">
        <v>79</v>
      </c>
      <c r="F17" s="15">
        <v>80000000</v>
      </c>
      <c r="G17" s="33">
        <v>41316.55192715892</v>
      </c>
      <c r="H17" s="16">
        <v>41316.55192715892</v>
      </c>
      <c r="I17" s="5">
        <f>F17</f>
        <v>80000000</v>
      </c>
      <c r="J17" s="38">
        <f t="shared" si="1"/>
        <v>41316.55192715892</v>
      </c>
      <c r="K17" s="39" t="str">
        <f t="shared" si="2"/>
        <v>NO</v>
      </c>
    </row>
    <row r="18" spans="1:8" ht="15.75">
      <c r="A18" s="6"/>
      <c r="B18" s="23"/>
      <c r="C18" s="10" t="s">
        <v>66</v>
      </c>
      <c r="D18" s="6"/>
      <c r="E18" s="6"/>
      <c r="F18" s="5"/>
      <c r="G18" s="4"/>
      <c r="H18" s="4"/>
    </row>
    <row r="19" spans="1:11" ht="38.25">
      <c r="A19" s="11" t="s">
        <v>80</v>
      </c>
      <c r="B19" s="22" t="s">
        <v>5</v>
      </c>
      <c r="C19" s="12" t="s">
        <v>81</v>
      </c>
      <c r="D19" s="13" t="s">
        <v>24</v>
      </c>
      <c r="E19" s="17" t="s">
        <v>62</v>
      </c>
      <c r="F19" s="15">
        <v>75000000</v>
      </c>
      <c r="G19" s="33">
        <v>38734.26743171149</v>
      </c>
      <c r="H19" s="16">
        <v>38734.26743171149</v>
      </c>
      <c r="I19" s="5">
        <f>F19</f>
        <v>75000000</v>
      </c>
      <c r="J19" s="38">
        <f t="shared" si="1"/>
        <v>38734.26743171149</v>
      </c>
      <c r="K19" s="39" t="str">
        <f>IF(H19=J19,"NO","SI")</f>
        <v>NO</v>
      </c>
    </row>
    <row r="20" spans="1:11" ht="25.5">
      <c r="A20" s="11" t="s">
        <v>25</v>
      </c>
      <c r="B20" s="22" t="s">
        <v>5</v>
      </c>
      <c r="C20" s="12" t="s">
        <v>50</v>
      </c>
      <c r="D20" s="13" t="s">
        <v>24</v>
      </c>
      <c r="E20" s="17" t="s">
        <v>62</v>
      </c>
      <c r="F20" s="15">
        <v>188000000</v>
      </c>
      <c r="G20" s="33">
        <v>97093.89702882346</v>
      </c>
      <c r="H20" s="16">
        <v>97093.89702882346</v>
      </c>
      <c r="I20" s="5">
        <f>F20</f>
        <v>188000000</v>
      </c>
      <c r="J20" s="38">
        <f t="shared" si="1"/>
        <v>97093.89702882346</v>
      </c>
      <c r="K20" s="39" t="str">
        <f>IF(H20=J20,"NO","SI")</f>
        <v>NO</v>
      </c>
    </row>
    <row r="21" spans="1:11" ht="25.5">
      <c r="A21" s="11" t="s">
        <v>26</v>
      </c>
      <c r="B21" s="22" t="s">
        <v>5</v>
      </c>
      <c r="C21" s="12" t="s">
        <v>51</v>
      </c>
      <c r="D21" s="13" t="s">
        <v>24</v>
      </c>
      <c r="E21" s="17" t="s">
        <v>62</v>
      </c>
      <c r="F21" s="15">
        <v>95000000</v>
      </c>
      <c r="G21" s="33">
        <v>49063.40541350122</v>
      </c>
      <c r="H21" s="16">
        <v>49063.40541350122</v>
      </c>
      <c r="I21" s="5">
        <f>F21</f>
        <v>95000000</v>
      </c>
      <c r="J21" s="38">
        <f t="shared" si="1"/>
        <v>49063.40541350122</v>
      </c>
      <c r="K21" s="39" t="str">
        <f>IF(H21=J21,"NO","SI")</f>
        <v>NO</v>
      </c>
    </row>
    <row r="22" spans="1:11" ht="25.5">
      <c r="A22" s="11" t="s">
        <v>27</v>
      </c>
      <c r="B22" s="22" t="s">
        <v>5</v>
      </c>
      <c r="C22" s="12" t="s">
        <v>52</v>
      </c>
      <c r="D22" s="13" t="s">
        <v>24</v>
      </c>
      <c r="E22" s="17" t="s">
        <v>62</v>
      </c>
      <c r="F22" s="15">
        <v>60000000</v>
      </c>
      <c r="G22" s="33">
        <v>30987.41394536919</v>
      </c>
      <c r="H22" s="16">
        <v>30987.41394536919</v>
      </c>
      <c r="I22" s="5">
        <f>F22</f>
        <v>60000000</v>
      </c>
      <c r="J22" s="38">
        <f t="shared" si="1"/>
        <v>30987.41394536919</v>
      </c>
      <c r="K22" s="39" t="str">
        <f>IF(H22=J22,"NO","SI")</f>
        <v>NO</v>
      </c>
    </row>
    <row r="23" spans="1:11" ht="25.5">
      <c r="A23" s="11" t="s">
        <v>28</v>
      </c>
      <c r="B23" s="22" t="s">
        <v>5</v>
      </c>
      <c r="C23" s="12" t="s">
        <v>53</v>
      </c>
      <c r="D23" s="13" t="s">
        <v>32</v>
      </c>
      <c r="E23" s="17" t="s">
        <v>85</v>
      </c>
      <c r="F23" s="15">
        <v>25000000</v>
      </c>
      <c r="G23" s="33">
        <v>12911.422477237162</v>
      </c>
      <c r="H23" s="16">
        <v>12911.422477237162</v>
      </c>
      <c r="I23" s="5">
        <f>F23</f>
        <v>25000000</v>
      </c>
      <c r="J23" s="38">
        <f t="shared" si="1"/>
        <v>12911.422477237162</v>
      </c>
      <c r="K23" s="39" t="str">
        <f>IF(H23=J23,"NO","SI")</f>
        <v>NO</v>
      </c>
    </row>
    <row r="24" spans="1:8" ht="15.75">
      <c r="A24" s="6"/>
      <c r="B24" s="23"/>
      <c r="C24" s="10" t="s">
        <v>63</v>
      </c>
      <c r="D24" s="6"/>
      <c r="E24" s="6"/>
      <c r="F24" s="5"/>
      <c r="G24" s="4"/>
      <c r="H24" s="4"/>
    </row>
    <row r="25" spans="1:11" ht="25.5">
      <c r="A25" s="11" t="s">
        <v>29</v>
      </c>
      <c r="B25" s="22" t="s">
        <v>5</v>
      </c>
      <c r="C25" s="12" t="s">
        <v>54</v>
      </c>
      <c r="D25" s="13" t="s">
        <v>64</v>
      </c>
      <c r="E25" s="17" t="s">
        <v>85</v>
      </c>
      <c r="F25" s="15">
        <v>140000000</v>
      </c>
      <c r="G25" s="33">
        <v>72303.9658725281</v>
      </c>
      <c r="H25" s="16">
        <v>72303.9658725281</v>
      </c>
      <c r="I25" s="5">
        <f aca="true" t="shared" si="3" ref="I25:I30">F25</f>
        <v>140000000</v>
      </c>
      <c r="J25" s="38">
        <f t="shared" si="1"/>
        <v>72303.9658725281</v>
      </c>
      <c r="K25" s="39" t="str">
        <f aca="true" t="shared" si="4" ref="K25:K30">IF(H25=J25,"NO","SI")</f>
        <v>NO</v>
      </c>
    </row>
    <row r="26" spans="1:11" ht="38.25">
      <c r="A26" s="11" t="s">
        <v>30</v>
      </c>
      <c r="B26" s="22" t="s">
        <v>5</v>
      </c>
      <c r="C26" s="12" t="s">
        <v>55</v>
      </c>
      <c r="D26" s="13" t="s">
        <v>64</v>
      </c>
      <c r="E26" s="17" t="s">
        <v>85</v>
      </c>
      <c r="F26" s="15">
        <v>60000000</v>
      </c>
      <c r="G26" s="33">
        <v>30987.41394536919</v>
      </c>
      <c r="H26" s="16">
        <v>30987.41394536919</v>
      </c>
      <c r="I26" s="5">
        <f t="shared" si="3"/>
        <v>60000000</v>
      </c>
      <c r="J26" s="38">
        <f t="shared" si="1"/>
        <v>30987.41394536919</v>
      </c>
      <c r="K26" s="39" t="str">
        <f t="shared" si="4"/>
        <v>NO</v>
      </c>
    </row>
    <row r="27" spans="1:11" s="25" customFormat="1" ht="25.5" hidden="1" outlineLevel="1">
      <c r="A27" s="44" t="s">
        <v>31</v>
      </c>
      <c r="B27" s="45" t="s">
        <v>5</v>
      </c>
      <c r="C27" s="46" t="s">
        <v>73</v>
      </c>
      <c r="D27" s="47" t="s">
        <v>64</v>
      </c>
      <c r="E27" s="48" t="s">
        <v>85</v>
      </c>
      <c r="F27" s="42">
        <v>0</v>
      </c>
      <c r="G27" s="49">
        <v>0</v>
      </c>
      <c r="H27" s="50"/>
      <c r="I27" s="42"/>
      <c r="J27" s="43"/>
      <c r="K27" s="39" t="str">
        <f t="shared" si="4"/>
        <v>NO</v>
      </c>
    </row>
    <row r="28" spans="1:11" s="25" customFormat="1" ht="25.5" hidden="1" outlineLevel="1">
      <c r="A28" s="44" t="s">
        <v>31</v>
      </c>
      <c r="B28" s="45" t="s">
        <v>5</v>
      </c>
      <c r="C28" s="46" t="s">
        <v>74</v>
      </c>
      <c r="D28" s="47" t="s">
        <v>64</v>
      </c>
      <c r="E28" s="48" t="s">
        <v>85</v>
      </c>
      <c r="F28" s="42">
        <v>0</v>
      </c>
      <c r="G28" s="49">
        <v>0</v>
      </c>
      <c r="H28" s="50"/>
      <c r="I28" s="42"/>
      <c r="J28" s="43"/>
      <c r="K28" s="39" t="str">
        <f t="shared" si="4"/>
        <v>NO</v>
      </c>
    </row>
    <row r="29" spans="1:11" ht="25.5" collapsed="1">
      <c r="A29" s="11" t="s">
        <v>31</v>
      </c>
      <c r="B29" s="22" t="s">
        <v>5</v>
      </c>
      <c r="C29" s="12" t="s">
        <v>56</v>
      </c>
      <c r="D29" s="13" t="s">
        <v>64</v>
      </c>
      <c r="E29" s="17" t="s">
        <v>85</v>
      </c>
      <c r="F29" s="15">
        <v>169546820</v>
      </c>
      <c r="G29" s="33">
        <v>87563.62490768333</v>
      </c>
      <c r="H29" s="16">
        <v>87563.62490768333</v>
      </c>
      <c r="I29" s="5">
        <f t="shared" si="3"/>
        <v>169546820</v>
      </c>
      <c r="J29" s="38">
        <f t="shared" si="1"/>
        <v>87563.62490768333</v>
      </c>
      <c r="K29" s="39" t="str">
        <f t="shared" si="4"/>
        <v>NO</v>
      </c>
    </row>
    <row r="30" spans="1:11" ht="38.25">
      <c r="A30" s="11" t="s">
        <v>72</v>
      </c>
      <c r="B30" s="22" t="s">
        <v>5</v>
      </c>
      <c r="C30" s="12" t="s">
        <v>65</v>
      </c>
      <c r="D30" s="13" t="s">
        <v>32</v>
      </c>
      <c r="E30" s="17" t="s">
        <v>85</v>
      </c>
      <c r="F30" s="5">
        <v>280000000</v>
      </c>
      <c r="G30" s="33">
        <v>144607.9317450562</v>
      </c>
      <c r="H30" s="16">
        <v>144607.9317450562</v>
      </c>
      <c r="I30" s="5">
        <f t="shared" si="3"/>
        <v>280000000</v>
      </c>
      <c r="J30" s="38">
        <f t="shared" si="1"/>
        <v>144607.9317450562</v>
      </c>
      <c r="K30" s="39" t="str">
        <f t="shared" si="4"/>
        <v>NO</v>
      </c>
    </row>
    <row r="31" spans="1:8" ht="15.75">
      <c r="A31" s="6"/>
      <c r="B31" s="23"/>
      <c r="C31" s="10" t="s">
        <v>33</v>
      </c>
      <c r="D31" s="6"/>
      <c r="E31" s="6"/>
      <c r="F31" s="5"/>
      <c r="G31" s="4"/>
      <c r="H31" s="4"/>
    </row>
    <row r="32" spans="1:11" ht="25.5">
      <c r="A32" s="11" t="s">
        <v>34</v>
      </c>
      <c r="B32" s="22" t="s">
        <v>5</v>
      </c>
      <c r="C32" s="12" t="s">
        <v>75</v>
      </c>
      <c r="D32" s="13" t="s">
        <v>35</v>
      </c>
      <c r="E32" s="17" t="s">
        <v>85</v>
      </c>
      <c r="F32" s="5">
        <v>50000000</v>
      </c>
      <c r="G32" s="33">
        <v>25822.844954474323</v>
      </c>
      <c r="H32" s="16">
        <v>25822.844954474323</v>
      </c>
      <c r="I32" s="5">
        <f>F32</f>
        <v>50000000</v>
      </c>
      <c r="J32" s="38">
        <f t="shared" si="1"/>
        <v>25822.844954474323</v>
      </c>
      <c r="K32" s="39" t="str">
        <f>IF(H32=J32,"NO","SI")</f>
        <v>NO</v>
      </c>
    </row>
    <row r="33" spans="1:8" ht="15.75">
      <c r="A33" s="11"/>
      <c r="B33" s="22"/>
      <c r="C33" s="10" t="s">
        <v>36</v>
      </c>
      <c r="D33" s="13"/>
      <c r="E33" s="17"/>
      <c r="F33" s="5"/>
      <c r="G33" s="33"/>
      <c r="H33" s="16"/>
    </row>
    <row r="34" spans="1:11" ht="25.5">
      <c r="A34" s="11" t="s">
        <v>37</v>
      </c>
      <c r="B34" s="22" t="s">
        <v>5</v>
      </c>
      <c r="C34" s="12" t="s">
        <v>57</v>
      </c>
      <c r="D34" s="13" t="s">
        <v>35</v>
      </c>
      <c r="E34" s="17" t="s">
        <v>85</v>
      </c>
      <c r="F34" s="5">
        <v>500000000</v>
      </c>
      <c r="G34" s="33">
        <v>258228.44954474326</v>
      </c>
      <c r="H34" s="16">
        <v>258228.44954474326</v>
      </c>
      <c r="I34" s="5">
        <f>F34</f>
        <v>500000000</v>
      </c>
      <c r="J34" s="38">
        <f t="shared" si="1"/>
        <v>258228.44954474326</v>
      </c>
      <c r="K34" s="39" t="str">
        <f>IF(H34=J34,"NO","SI")</f>
        <v>NO</v>
      </c>
    </row>
    <row r="35" spans="1:11" s="25" customFormat="1" ht="25.5">
      <c r="A35" s="11" t="s">
        <v>38</v>
      </c>
      <c r="B35" s="22"/>
      <c r="C35" s="12" t="s">
        <v>71</v>
      </c>
      <c r="D35" s="13" t="s">
        <v>35</v>
      </c>
      <c r="E35" s="17" t="s">
        <v>85</v>
      </c>
      <c r="F35" s="15">
        <v>120000000</v>
      </c>
      <c r="G35" s="33">
        <v>61974.82789073838</v>
      </c>
      <c r="H35" s="16"/>
      <c r="I35" s="40"/>
      <c r="J35" s="41"/>
      <c r="K35" s="39"/>
    </row>
    <row r="36" spans="1:11" s="25" customFormat="1" ht="25.5">
      <c r="A36" s="27" t="s">
        <v>38</v>
      </c>
      <c r="B36" s="28" t="s">
        <v>16</v>
      </c>
      <c r="C36" s="30" t="s">
        <v>58</v>
      </c>
      <c r="D36" s="13" t="s">
        <v>35</v>
      </c>
      <c r="E36" s="17" t="s">
        <v>85</v>
      </c>
      <c r="F36" s="15"/>
      <c r="G36" s="33"/>
      <c r="H36" s="16">
        <v>19625.362165400486</v>
      </c>
      <c r="I36" s="15">
        <v>38000000</v>
      </c>
      <c r="J36" s="38">
        <f>I36/1936.27</f>
        <v>19625.362165400486</v>
      </c>
      <c r="K36" s="39" t="str">
        <f>IF(H36=J36,"NO","SI")</f>
        <v>NO</v>
      </c>
    </row>
    <row r="37" spans="1:11" s="25" customFormat="1" ht="25.5">
      <c r="A37" s="27" t="s">
        <v>38</v>
      </c>
      <c r="B37" s="28" t="s">
        <v>17</v>
      </c>
      <c r="C37" s="30" t="s">
        <v>59</v>
      </c>
      <c r="D37" s="13" t="s">
        <v>35</v>
      </c>
      <c r="E37" s="17" t="s">
        <v>85</v>
      </c>
      <c r="F37" s="15"/>
      <c r="G37" s="33"/>
      <c r="H37" s="16">
        <v>42349.46572533789</v>
      </c>
      <c r="I37" s="15">
        <v>82000000</v>
      </c>
      <c r="J37" s="38">
        <f>I37/1936.27</f>
        <v>42349.46572533789</v>
      </c>
      <c r="K37" s="39" t="str">
        <f>IF(H37=J37,"NO","SI")</f>
        <v>NO</v>
      </c>
    </row>
    <row r="39" spans="3:10" ht="12.75">
      <c r="C39" s="51" t="s">
        <v>86</v>
      </c>
      <c r="D39" s="51"/>
      <c r="E39" s="51"/>
      <c r="F39" s="51"/>
      <c r="G39" s="52"/>
      <c r="H39" s="53">
        <f>SUM(H3:H38)</f>
        <v>1602331.7099371473</v>
      </c>
      <c r="J39" s="54">
        <f>SUM(J3:J38)</f>
        <v>1602331.7099371473</v>
      </c>
    </row>
  </sheetData>
  <printOptions gridLines="1" horizontalCentered="1"/>
  <pageMargins left="0.45" right="0.43" top="0.57" bottom="0.52" header="0.39" footer="0.17"/>
  <pageSetup fitToHeight="2" fitToWidth="1" orientation="landscape" paperSize="9" r:id="rId1"/>
  <headerFooter alignWithMargins="0">
    <oddHeader>&amp;CL. 445/1908 PROGRAMMA 1993-1994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2007-10-08T14:29:09Z</cp:lastPrinted>
  <dcterms:created xsi:type="dcterms:W3CDTF">2004-03-31T07:32:16Z</dcterms:created>
  <dcterms:modified xsi:type="dcterms:W3CDTF">2011-07-19T10:48:29Z</dcterms:modified>
  <cp:category/>
  <cp:version/>
  <cp:contentType/>
  <cp:contentStatus/>
</cp:coreProperties>
</file>