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71" yWindow="210" windowWidth="8385" windowHeight="8175" activeTab="1"/>
  </bookViews>
  <sheets>
    <sheet name="455 Indagini 1998" sheetId="1" r:id="rId1"/>
    <sheet name="445 1998" sheetId="2" r:id="rId2"/>
  </sheets>
  <definedNames>
    <definedName name="_xlnm.Print_Titles" localSheetId="1">'445 1998'!$1:$1</definedName>
  </definedNames>
  <calcPr fullCalcOnLoad="1"/>
</workbook>
</file>

<file path=xl/sharedStrings.xml><?xml version="1.0" encoding="utf-8"?>
<sst xmlns="http://schemas.openxmlformats.org/spreadsheetml/2006/main" count="207" uniqueCount="104">
  <si>
    <t>CODICE</t>
  </si>
  <si>
    <t>TITOLO</t>
  </si>
  <si>
    <t>PROV.</t>
  </si>
  <si>
    <t>SOGGETTO ATTUATORE</t>
  </si>
  <si>
    <t>BACINO NAZIONALE FIUME PO</t>
  </si>
  <si>
    <t>1A3A001</t>
  </si>
  <si>
    <t>000</t>
  </si>
  <si>
    <t>PC</t>
  </si>
  <si>
    <t>1A3A002</t>
  </si>
  <si>
    <t>1A3A014</t>
  </si>
  <si>
    <t>1A3A003</t>
  </si>
  <si>
    <t>PR</t>
  </si>
  <si>
    <t>1A3A004</t>
  </si>
  <si>
    <t>1A3A005</t>
  </si>
  <si>
    <t>001</t>
  </si>
  <si>
    <t>RE</t>
  </si>
  <si>
    <t>2M1A003 (ex 1A3A005.002)</t>
  </si>
  <si>
    <t>009</t>
  </si>
  <si>
    <t>1A3A006</t>
  </si>
  <si>
    <t>1A3A007</t>
  </si>
  <si>
    <t>1A3A008</t>
  </si>
  <si>
    <t>1A3A009</t>
  </si>
  <si>
    <t>1A3A010</t>
  </si>
  <si>
    <t>MO</t>
  </si>
  <si>
    <t>1A3A011</t>
  </si>
  <si>
    <t>1A3A012</t>
  </si>
  <si>
    <t>1A3A013</t>
  </si>
  <si>
    <t>BACINO INTERREGIONALE FIUME RENO</t>
  </si>
  <si>
    <t>1A3C001</t>
  </si>
  <si>
    <t>BO</t>
  </si>
  <si>
    <t>Servizio Tecnico Bacino               Reno</t>
  </si>
  <si>
    <t>1A3C002</t>
  </si>
  <si>
    <t>BACINI REGIONALI DELLA ROMAGNA</t>
  </si>
  <si>
    <t>1A3F001</t>
  </si>
  <si>
    <t>RA</t>
  </si>
  <si>
    <t>Servizio Tecnico Bacino               Fiumi Romagnoli</t>
  </si>
  <si>
    <t>1A3F002</t>
  </si>
  <si>
    <t>1A3F003</t>
  </si>
  <si>
    <t>IMPORTO FINANZIAMENTO Del.G. 879/98</t>
  </si>
  <si>
    <t>IMPORTO FINANZIAMENTO Euro Del.G. 879/98</t>
  </si>
  <si>
    <t>IMPORTO FINANZIAMENTO Del.G. 327/99</t>
  </si>
  <si>
    <t>IMPORTO FINANZIAMENTO Euro Del.G. 327/99</t>
  </si>
  <si>
    <t>IMPORTO FINANZIAMENTO EURO</t>
  </si>
  <si>
    <t>LOTTO</t>
  </si>
  <si>
    <t xml:space="preserve">Monitoraggio dissesti nelle località Bramaiano, S. Giovanni (comune di Bettola) e Morfasso (comune di Morfasso) </t>
  </si>
  <si>
    <t xml:space="preserve">COMUNE DI BETTOLA - MORFASSO - Opere di drenaggio delle acque superficiali e profonde in località Bramaiano, S. Giovanni e Morfasso </t>
  </si>
  <si>
    <t xml:space="preserve">COMUNE DI VARSI - Indagini geognostiche preliminari per interventi di consolidamento in località Pessola (comune di Varsi), Monchio Capoluogo (comune di Monchio delle Corti) e Lalatta (comune di Palanzano) </t>
  </si>
  <si>
    <t>COMUNE DI BARDI - Lavori di manutenzione alle opere di consolidamento dell'abitato capoluogo</t>
  </si>
  <si>
    <t xml:space="preserve">COMUNE DI RAMISETO - Lavori di manutenzione alle opere di consolidamento dell'abitato capoluogo </t>
  </si>
  <si>
    <t>COMUNE DI LIGONCHIO - Lavori di manutenzione e verifica efficienza opere di consolidamento dell'abitato di Cinquecerri</t>
  </si>
  <si>
    <t xml:space="preserve">COMUNE DI BAISO - Lavori di manutenzione alle opere di consolidamento in abitati vari </t>
  </si>
  <si>
    <t>COMUNE DI FRASSINORO - Indagini geognostiche preliminari per intervento di consolidamento in località Lezza Nuova</t>
  </si>
  <si>
    <t xml:space="preserve">COMUNE DI POLINAGO - Lavori di manutenzione alle opere di consolidamento dell'abitato capoluogo </t>
  </si>
  <si>
    <t xml:space="preserve">COMUNE DI PIEVEPELAGO - Lavori di manutenzione alle opere di consolidamento dell'abitato di S. Andreapelago </t>
  </si>
  <si>
    <t xml:space="preserve">Indagini e rilievi preliminari per interventi di consolidamento in località Sparvo (comune di Castiglione dei Pepoli) Cà di Malta (comune di Grizzana Morandi) </t>
  </si>
  <si>
    <t xml:space="preserve">Rilievi plano-altimetrici e sezioni negli abitati di Fognano e Brisighella capoluogo (comune di Brisighella) e Casola Valsenio capoluogo (comune di Casola Val Senio) </t>
  </si>
  <si>
    <t xml:space="preserve">COMUNE DI BRISIGHELLA - CASOLA VAL SENIO - Lavori di manutenzione alle opere di consolidamento esistenti e taglio selettivo della vegetazione degli abitati di Fognano e Casola Valsenio capoluogo </t>
  </si>
  <si>
    <t xml:space="preserve">COMUNE DI MERCATO SARACENO - CESENA - VERGHERETO - Lavori di manutenzione alle opere di consolidamento degli abitati di Linaro, Borello, Alfero </t>
  </si>
  <si>
    <t xml:space="preserve">COMUNE DI BOBBIO - Indagini geognostiche finalizzate al consolidamento versante dell'abitato di Gobbi </t>
  </si>
  <si>
    <t>FC</t>
  </si>
  <si>
    <t>Indagini e rilievi prelim. per interventi di consolid. in loc. Capanna Legoreccio, Casalecchio di Vetto, Ramiseto Capoluogo, Varchera - Camporella Poviglio (Comune di Ramiseto), Baiso Capoluogo, Cinquecerri (comune di Lingonchio), Montalto (comune di Vezzano sul Crostolo), Ventoso (Comune di Scandiano).</t>
  </si>
  <si>
    <t xml:space="preserve">Indagini e rilievi preliminari per interventi di consolidamento in località Baiso Capoluogo, San Romano, Cassola (comune di Baiso), Cinquecerri (comune di Ligonchio), Ventoso (comune di Scandiano), Garfagnolo (comune di Castelnuovo né Monti) </t>
  </si>
  <si>
    <t xml:space="preserve">COMUNE DI BUSANA - Lavori di manutenzione alle opere di consolidamento in località F. di S. Lucia di Cervarezza </t>
  </si>
  <si>
    <t xml:space="preserve">COMUNE DI FRASSINORO - Lavori di manutenzione alle opere di consolidamento dell'abitato di Fontanaluccia e Piandelagotti </t>
  </si>
  <si>
    <t xml:space="preserve">COMUNE DI LIZZANO IN BELVEDERE - Lavori di manutenzione alle opere di consolidamento dell'abitato capoluogo </t>
  </si>
  <si>
    <t>Indagini e rilievi prelim. per interventi di consolid. in loc. Capanna Legoreccio (com. di Vetto), Ramiseto Capoluogo, Varchera, Cmporella di Poviglio (com. di Ramiseto), Montalto (com. Vezzano S/C)
+ € 16.175,71 L.265/95</t>
  </si>
  <si>
    <t>Indagini e rilievi preliminari per interventi di consolidamento in località Capanna Legoreccio, Casalecchio di Vetto, Ramiseto Capoluogo, Varchera - Camporella di Poviglio (comune di Ramiseto), Baiso Capoluogo, San Romano, Cassola (comune di Baiso), Cinquecerri (comune di Ligonchio), Montalto (comune di Vezzano sul Crostolo), Ventoso (comune di Scandiano), Garfagnolo (comune di Castelnuovo né Monti)
Complessivi € 90.896,41</t>
  </si>
  <si>
    <t>Servizio Tecnico Bacini degli Affluenti del Po</t>
  </si>
  <si>
    <t>IMPORTO FINANZIAMENTO Euro Del.G. 2228/07</t>
  </si>
  <si>
    <t>1P1A001</t>
  </si>
  <si>
    <t>COMUNE DI VERNASCA - Indagini geognostiche finalizzate al consolidamento versante e sistemazione idraulica bacino Rio Borla</t>
  </si>
  <si>
    <t>Servizio Tecnico Bacini Trebbia e Taro</t>
  </si>
  <si>
    <t>1P1A002</t>
  </si>
  <si>
    <t>COMUNE DI BOBBIO - Indagini geognostiche finalizzate al consolidamento versante e difesa idraulica Rio Fuino</t>
  </si>
  <si>
    <t>1P1A003</t>
  </si>
  <si>
    <t xml:space="preserve">COMUNE DI CERIGNALE - Indagini geognostiche finalizzate al consolidamento versante e regimazione idraulica nel capoluogo </t>
  </si>
  <si>
    <t>1P1A004</t>
  </si>
  <si>
    <t>COMUNE DI CORNIGLIO - Indagini geognostiche finalizzate al consolidamento versante in località Miano e Vestana</t>
  </si>
  <si>
    <t>1P1A005</t>
  </si>
  <si>
    <t xml:space="preserve">COMUNE DI BORGO VAL DI TARO - Indagini geognostiche finalizzate al consolidamento versante in località Cà Tarzaga </t>
  </si>
  <si>
    <t>1P1A006</t>
  </si>
  <si>
    <t xml:space="preserve">COMUNE DI LAMA MOCOGNO - T. Scoltenna - Indagini geognostiche finalizzate al consolidamento versante in località Vaglio </t>
  </si>
  <si>
    <t>Servizio Tecnico Bacini Enza, Panaro e Secchia</t>
  </si>
  <si>
    <t>1P1A007</t>
  </si>
  <si>
    <t xml:space="preserve">COMUNE DI FRASSINORO - Indagini geognostiche finalizzate al consolidamento versante in località Casa Bernardi di Fontanaluccia </t>
  </si>
  <si>
    <t>1P1A008</t>
  </si>
  <si>
    <t xml:space="preserve">COMUNI DI MONTESE, CASTEL D'AIANO - ZOCCA E FANANO - F. PANARO - Indagini geognostiche finalizzate alla sistemazione idraulica e consolidamento versanti bacino in località varie </t>
  </si>
  <si>
    <t>1P1C001</t>
  </si>
  <si>
    <t xml:space="preserve">COMUNE DI CAMUGNANO - Indagini geognostiche finalizzate al consolidamento dissesti in località Burzanella, Matella e Lastra </t>
  </si>
  <si>
    <t>1P1F001</t>
  </si>
  <si>
    <t xml:space="preserve">COMUNE DI VERGHERETO - Indagini geognostiche finalizzate al consolidamento versante in località Balze </t>
  </si>
  <si>
    <t>1P1F002</t>
  </si>
  <si>
    <t>COMUNE DI SARSINA - Indagini geognostiche e rilievi finalizzati al consolidamento versante in località Pescaglia e Rupe</t>
  </si>
  <si>
    <t>BACINI REGIONALI AGGREGATI AL CONCA E MARECCHIA</t>
  </si>
  <si>
    <t>1P1G001</t>
  </si>
  <si>
    <t xml:space="preserve">COMUNE DI TORRIANA - Indagini geognostiche e rilievi finalizzati al consolidamento frana sul Rio Morgona </t>
  </si>
  <si>
    <t>RN</t>
  </si>
  <si>
    <t>Servizio Tecnico  Bacini               Conca e Marecchia</t>
  </si>
  <si>
    <t>IMPORTO FINANZIAMENTO ORIGINALE IN LIRE</t>
  </si>
  <si>
    <t>IMPORTO FINANZIAMENTO ORIGINALE IN EURO</t>
  </si>
  <si>
    <t>IMPORTO MODIFICATO SI/NO</t>
  </si>
  <si>
    <t>IMPORTO FINANZIAMENTO Euro Del.G. 1188/09</t>
  </si>
  <si>
    <t>Servizio Tecnico Bacino Romagna</t>
  </si>
  <si>
    <t>Totale importo finanziamento</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</si>
</sst>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000"/>
    <numFmt numFmtId="171" formatCode="0.000"/>
    <numFmt numFmtId="172" formatCode="_-[$€]\ * #,##0.00_-;\-[$€]\ * #,##0.00_-;_-[$€]\ * &quot;-&quot;??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_-[$€-410]\ * #,##0.00_-;\-[$€-410]\ * #,##0.00_-;_-[$€-410]\ * &quot;-&quot;??_-;_-@_-"/>
  </numFmts>
  <fonts count="24">
    <font>
      <sz val="10"/>
      <name val="Arial"/>
      <family val="0"/>
    </font>
    <font>
      <u val="single"/>
      <sz val="10"/>
      <color indexed="12"/>
      <name val="Arial"/>
      <family val="0"/>
    </font>
    <font>
      <u val="single"/>
      <sz val="10"/>
      <color indexed="36"/>
      <name val="Arial"/>
      <family val="0"/>
    </font>
    <font>
      <b/>
      <sz val="10"/>
      <name val="Arial"/>
      <family val="2"/>
    </font>
    <font>
      <b/>
      <sz val="7"/>
      <color indexed="10"/>
      <name val="Arial"/>
      <family val="2"/>
    </font>
    <font>
      <b/>
      <sz val="7"/>
      <color indexed="12"/>
      <name val="Arial"/>
      <family val="2"/>
    </font>
    <font>
      <b/>
      <sz val="7"/>
      <name val="Arial"/>
      <family val="2"/>
    </font>
    <font>
      <b/>
      <sz val="9"/>
      <name val="Arial"/>
      <family val="2"/>
    </font>
    <font>
      <b/>
      <sz val="9"/>
      <color indexed="10"/>
      <name val="Arial"/>
      <family val="2"/>
    </font>
    <font>
      <sz val="10"/>
      <color indexed="12"/>
      <name val="Arial"/>
      <family val="2"/>
    </font>
    <font>
      <sz val="10"/>
      <color indexed="10"/>
      <name val="Arial"/>
      <family val="2"/>
    </font>
    <font>
      <b/>
      <sz val="7"/>
      <color indexed="18"/>
      <name val="Arial"/>
      <family val="2"/>
    </font>
    <font>
      <b/>
      <sz val="10"/>
      <color indexed="18"/>
      <name val="Arial"/>
      <family val="2"/>
    </font>
    <font>
      <b/>
      <sz val="12"/>
      <color indexed="18"/>
      <name val="Arial"/>
      <family val="2"/>
    </font>
    <font>
      <b/>
      <sz val="10"/>
      <color indexed="17"/>
      <name val="Arial"/>
      <family val="2"/>
    </font>
    <font>
      <b/>
      <sz val="8"/>
      <color indexed="17"/>
      <name val="Arial"/>
      <family val="2"/>
    </font>
    <font>
      <sz val="10"/>
      <color indexed="17"/>
      <name val="Arial"/>
      <family val="2"/>
    </font>
    <font>
      <i/>
      <sz val="10"/>
      <name val="Arial"/>
      <family val="2"/>
    </font>
    <font>
      <sz val="8"/>
      <name val="Arial"/>
      <family val="0"/>
    </font>
    <font>
      <b/>
      <sz val="7"/>
      <color indexed="17"/>
      <name val="Arial"/>
      <family val="2"/>
    </font>
    <font>
      <b/>
      <sz val="9"/>
      <color indexed="17"/>
      <name val="Arial"/>
      <family val="2"/>
    </font>
    <font>
      <b/>
      <sz val="10"/>
      <color indexed="10"/>
      <name val="Arial"/>
      <family val="2"/>
    </font>
    <font>
      <b/>
      <sz val="10"/>
      <color indexed="12"/>
      <name val="Arial"/>
      <family val="2"/>
    </font>
    <font>
      <b/>
      <sz val="10"/>
      <color indexed="20"/>
      <name val="Arial"/>
      <family val="2"/>
    </font>
  </fonts>
  <fills count="3">
    <fill>
      <patternFill/>
    </fill>
    <fill>
      <patternFill patternType="gray125"/>
    </fill>
    <fill>
      <patternFill patternType="solid">
        <fgColor indexed="22"/>
        <bgColor indexed="64"/>
      </patternFill>
    </fill>
  </fills>
  <borders count="6">
    <border>
      <left/>
      <right/>
      <top/>
      <bottom/>
      <diagonal/>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76">
    <xf numFmtId="0" fontId="0" fillId="0" borderId="0" xfId="0" applyAlignment="1">
      <alignment/>
    </xf>
    <xf numFmtId="0" fontId="7" fillId="0" borderId="0" xfId="0" applyFont="1" applyAlignment="1">
      <alignment horizontal="center" vertical="center" wrapText="1"/>
    </xf>
    <xf numFmtId="0" fontId="3" fillId="0" borderId="0" xfId="0" applyFont="1" applyBorder="1" applyAlignment="1">
      <alignment horizontal="center" vertical="center" wrapText="1"/>
    </xf>
    <xf numFmtId="3" fontId="8"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4" fontId="9" fillId="0" borderId="0" xfId="0" applyNumberFormat="1" applyFont="1" applyBorder="1" applyAlignment="1">
      <alignment vertical="top" wrapText="1"/>
    </xf>
    <xf numFmtId="0" fontId="0" fillId="0" borderId="0" xfId="0" applyAlignment="1">
      <alignment horizontal="justify" vertical="top" wrapText="1"/>
    </xf>
    <xf numFmtId="3" fontId="10" fillId="0" borderId="0" xfId="0" applyNumberFormat="1" applyFont="1" applyAlignment="1">
      <alignment vertical="top" wrapText="1"/>
    </xf>
    <xf numFmtId="0" fontId="0" fillId="0" borderId="0" xfId="0" applyAlignment="1">
      <alignment horizontal="center" vertical="top" wrapText="1"/>
    </xf>
    <xf numFmtId="0" fontId="0" fillId="0" borderId="0" xfId="0" applyAlignment="1">
      <alignment vertical="top" wrapText="1"/>
    </xf>
    <xf numFmtId="3" fontId="4" fillId="0" borderId="1"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11" fillId="0" borderId="3" xfId="0" applyNumberFormat="1" applyFont="1" applyBorder="1" applyAlignment="1">
      <alignment horizontal="center" vertical="center" wrapText="1"/>
    </xf>
    <xf numFmtId="4" fontId="9" fillId="0" borderId="0" xfId="0" applyNumberFormat="1" applyFont="1" applyFill="1" applyAlignment="1">
      <alignment vertical="top" wrapText="1"/>
    </xf>
    <xf numFmtId="4" fontId="12" fillId="0" borderId="0" xfId="0" applyNumberFormat="1" applyFont="1" applyFill="1" applyBorder="1" applyAlignment="1">
      <alignment vertical="top" wrapText="1"/>
    </xf>
    <xf numFmtId="4" fontId="5" fillId="0" borderId="0" xfId="0" applyNumberFormat="1" applyFont="1" applyFill="1" applyBorder="1" applyAlignment="1">
      <alignment horizontal="center" vertical="center" wrapText="1"/>
    </xf>
    <xf numFmtId="3" fontId="5" fillId="0" borderId="4" xfId="0" applyNumberFormat="1" applyFont="1" applyBorder="1" applyAlignment="1">
      <alignment horizontal="center" vertical="center" wrapText="1"/>
    </xf>
    <xf numFmtId="0" fontId="13" fillId="0" borderId="0" xfId="0" applyFont="1" applyBorder="1" applyAlignment="1">
      <alignment horizontal="left" vertical="center"/>
    </xf>
    <xf numFmtId="0" fontId="14" fillId="0" borderId="3" xfId="0" applyFont="1" applyBorder="1" applyAlignment="1">
      <alignment horizontal="center" vertical="center" wrapText="1"/>
    </xf>
    <xf numFmtId="0" fontId="3" fillId="0" borderId="3" xfId="0" applyFont="1" applyBorder="1" applyAlignment="1">
      <alignment horizontal="center" vertical="center" wrapText="1"/>
    </xf>
    <xf numFmtId="0" fontId="6" fillId="0" borderId="3" xfId="0" applyFont="1" applyBorder="1" applyAlignment="1">
      <alignment horizontal="center" vertical="center" wrapText="1"/>
    </xf>
    <xf numFmtId="0" fontId="14" fillId="0" borderId="0" xfId="0" applyFont="1" applyBorder="1" applyAlignment="1">
      <alignment horizontal="center" vertical="top" wrapText="1"/>
    </xf>
    <xf numFmtId="0" fontId="0" fillId="0" borderId="0" xfId="0" applyBorder="1" applyAlignment="1">
      <alignment horizontal="justify" vertical="top" wrapText="1"/>
    </xf>
    <xf numFmtId="0" fontId="0" fillId="0" borderId="0" xfId="0" applyFont="1" applyAlignment="1">
      <alignment horizontal="center" vertical="top" wrapText="1"/>
    </xf>
    <xf numFmtId="0" fontId="0" fillId="0" borderId="0" xfId="0" applyBorder="1" applyAlignment="1">
      <alignment horizontal="center" vertical="top" wrapText="1"/>
    </xf>
    <xf numFmtId="0" fontId="14" fillId="0" borderId="0" xfId="0" applyFont="1" applyFill="1" applyBorder="1" applyAlignment="1">
      <alignment horizontal="center" vertical="top" wrapText="1"/>
    </xf>
    <xf numFmtId="0" fontId="0" fillId="0" borderId="0" xfId="0" applyFill="1" applyBorder="1" applyAlignment="1">
      <alignment horizontal="justify" vertical="top" wrapText="1"/>
    </xf>
    <xf numFmtId="0" fontId="0" fillId="0" borderId="0" xfId="0" applyFont="1" applyFill="1" applyAlignment="1">
      <alignment horizontal="center" vertical="top" wrapText="1"/>
    </xf>
    <xf numFmtId="0" fontId="0" fillId="0" borderId="0" xfId="0" applyFill="1" applyBorder="1" applyAlignment="1">
      <alignment horizontal="center" vertical="top" wrapText="1"/>
    </xf>
    <xf numFmtId="3" fontId="10" fillId="0" borderId="0" xfId="0" applyNumberFormat="1" applyFont="1" applyFill="1" applyAlignment="1">
      <alignment vertical="top" wrapText="1"/>
    </xf>
    <xf numFmtId="4" fontId="9" fillId="0" borderId="0" xfId="0" applyNumberFormat="1" applyFont="1" applyFill="1" applyBorder="1" applyAlignment="1">
      <alignment vertical="top" wrapText="1"/>
    </xf>
    <xf numFmtId="0" fontId="0" fillId="0" borderId="0" xfId="0" applyFill="1" applyAlignment="1">
      <alignment vertical="top" wrapText="1"/>
    </xf>
    <xf numFmtId="0" fontId="14" fillId="2" borderId="0" xfId="0" applyFont="1" applyFill="1" applyBorder="1" applyAlignment="1">
      <alignment horizontal="center" vertical="top" wrapText="1"/>
    </xf>
    <xf numFmtId="0" fontId="0" fillId="2" borderId="0" xfId="0" applyFill="1" applyBorder="1" applyAlignment="1">
      <alignment horizontal="justify" vertical="top" wrapText="1"/>
    </xf>
    <xf numFmtId="0" fontId="0" fillId="2" borderId="0" xfId="0" applyFont="1" applyFill="1" applyAlignment="1">
      <alignment horizontal="center" vertical="top" wrapText="1"/>
    </xf>
    <xf numFmtId="0" fontId="0" fillId="2" borderId="0" xfId="0" applyFill="1" applyBorder="1" applyAlignment="1">
      <alignment horizontal="center" vertical="top" wrapText="1"/>
    </xf>
    <xf numFmtId="3" fontId="10" fillId="2" borderId="0" xfId="0" applyNumberFormat="1" applyFont="1" applyFill="1" applyAlignment="1">
      <alignment vertical="top" wrapText="1"/>
    </xf>
    <xf numFmtId="4" fontId="9" fillId="2" borderId="0" xfId="0" applyNumberFormat="1" applyFont="1" applyFill="1" applyBorder="1" applyAlignment="1">
      <alignment vertical="top" wrapText="1"/>
    </xf>
    <xf numFmtId="4" fontId="12" fillId="2" borderId="0" xfId="0" applyNumberFormat="1" applyFont="1" applyFill="1" applyBorder="1" applyAlignment="1">
      <alignment vertical="top" wrapText="1"/>
    </xf>
    <xf numFmtId="0" fontId="16" fillId="0" borderId="0" xfId="0" applyFont="1" applyFill="1" applyBorder="1" applyAlignment="1">
      <alignment horizontal="center" vertical="top" wrapText="1"/>
    </xf>
    <xf numFmtId="0" fontId="17" fillId="0" borderId="0" xfId="0" applyFont="1" applyFill="1" applyBorder="1" applyAlignment="1">
      <alignment horizontal="justify" vertical="top" wrapText="1"/>
    </xf>
    <xf numFmtId="49" fontId="15" fillId="0" borderId="3" xfId="0" applyNumberFormat="1" applyFont="1" applyBorder="1" applyAlignment="1">
      <alignment vertical="center" textRotation="90" wrapText="1"/>
    </xf>
    <xf numFmtId="49" fontId="3" fillId="0" borderId="0" xfId="0" applyNumberFormat="1" applyFont="1" applyBorder="1" applyAlignment="1">
      <alignment vertical="center" wrapText="1"/>
    </xf>
    <xf numFmtId="49" fontId="14" fillId="0" borderId="0" xfId="0" applyNumberFormat="1" applyFont="1" applyBorder="1" applyAlignment="1">
      <alignment vertical="top" wrapText="1"/>
    </xf>
    <xf numFmtId="49" fontId="14" fillId="2" borderId="0" xfId="0" applyNumberFormat="1" applyFont="1" applyFill="1" applyBorder="1" applyAlignment="1" quotePrefix="1">
      <alignment vertical="top" wrapText="1"/>
    </xf>
    <xf numFmtId="49" fontId="14" fillId="0" borderId="0" xfId="0" applyNumberFormat="1" applyFont="1" applyFill="1" applyBorder="1" applyAlignment="1">
      <alignment vertical="top" wrapText="1"/>
    </xf>
    <xf numFmtId="49" fontId="16" fillId="0" borderId="0" xfId="0" applyNumberFormat="1" applyFont="1" applyFill="1" applyBorder="1" applyAlignment="1">
      <alignment vertical="top" wrapText="1"/>
    </xf>
    <xf numFmtId="49" fontId="0" fillId="0" borderId="0" xfId="0" applyNumberFormat="1" applyAlignment="1">
      <alignment vertical="top" wrapText="1"/>
    </xf>
    <xf numFmtId="49" fontId="15" fillId="0" borderId="3" xfId="0" applyNumberFormat="1" applyFont="1" applyBorder="1" applyAlignment="1">
      <alignment horizontal="center" vertical="center" textRotation="90" wrapText="1"/>
    </xf>
    <xf numFmtId="49" fontId="3" fillId="0" borderId="0" xfId="0" applyNumberFormat="1" applyFont="1" applyBorder="1" applyAlignment="1">
      <alignment horizontal="center" vertical="center" wrapText="1"/>
    </xf>
    <xf numFmtId="49" fontId="14" fillId="0" borderId="0" xfId="0" applyNumberFormat="1" applyFont="1" applyBorder="1" applyAlignment="1">
      <alignment horizontal="center" vertical="top" wrapText="1"/>
    </xf>
    <xf numFmtId="49" fontId="14" fillId="2" borderId="0" xfId="0" applyNumberFormat="1" applyFont="1" applyFill="1" applyBorder="1" applyAlignment="1">
      <alignment horizontal="center" vertical="top" wrapText="1"/>
    </xf>
    <xf numFmtId="49" fontId="0" fillId="0" borderId="0" xfId="0" applyNumberFormat="1" applyAlignment="1">
      <alignment horizontal="center" vertical="top" wrapText="1"/>
    </xf>
    <xf numFmtId="4" fontId="12" fillId="0" borderId="0" xfId="0" applyNumberFormat="1" applyFont="1" applyFill="1" applyAlignment="1">
      <alignment vertical="top" wrapText="1"/>
    </xf>
    <xf numFmtId="3" fontId="19" fillId="0" borderId="3" xfId="0" applyNumberFormat="1" applyFont="1" applyBorder="1" applyAlignment="1">
      <alignment horizontal="center" vertical="center" wrapText="1"/>
    </xf>
    <xf numFmtId="0" fontId="20" fillId="0" borderId="0" xfId="0" applyFont="1" applyAlignment="1">
      <alignment horizontal="center" vertical="center" wrapText="1"/>
    </xf>
    <xf numFmtId="0" fontId="16" fillId="0" borderId="0" xfId="0" applyFont="1" applyAlignment="1">
      <alignment vertical="top" wrapText="1"/>
    </xf>
    <xf numFmtId="0" fontId="16" fillId="0" borderId="0" xfId="0" applyFont="1" applyFill="1" applyAlignment="1">
      <alignment vertical="top" wrapText="1"/>
    </xf>
    <xf numFmtId="172" fontId="16" fillId="0" borderId="0" xfId="17" applyFont="1" applyAlignment="1">
      <alignment vertical="top" wrapText="1"/>
    </xf>
    <xf numFmtId="0" fontId="16" fillId="0" borderId="0" xfId="0" applyFont="1" applyAlignment="1">
      <alignment horizontal="center" vertical="top" wrapText="1"/>
    </xf>
    <xf numFmtId="0" fontId="16" fillId="0" borderId="0" xfId="0" applyFont="1" applyFill="1" applyAlignment="1">
      <alignment horizontal="center" vertical="top" wrapText="1"/>
    </xf>
    <xf numFmtId="3" fontId="4" fillId="0" borderId="3" xfId="0" applyNumberFormat="1" applyFont="1" applyBorder="1" applyAlignment="1">
      <alignment horizontal="center" vertical="center" wrapText="1"/>
    </xf>
    <xf numFmtId="0" fontId="8" fillId="0" borderId="0" xfId="0" applyFont="1" applyAlignment="1">
      <alignment horizontal="center" vertical="center" wrapText="1"/>
    </xf>
    <xf numFmtId="0" fontId="10" fillId="0" borderId="0" xfId="0" applyFont="1" applyFill="1" applyAlignment="1">
      <alignment vertical="top" wrapText="1"/>
    </xf>
    <xf numFmtId="0" fontId="10" fillId="0" borderId="0" xfId="0" applyFont="1" applyAlignment="1">
      <alignment vertical="top" wrapText="1"/>
    </xf>
    <xf numFmtId="172" fontId="16" fillId="0" borderId="0" xfId="17" applyFont="1" applyAlignment="1">
      <alignment vertical="top"/>
    </xf>
    <xf numFmtId="0" fontId="3" fillId="0" borderId="5" xfId="0" applyFont="1" applyBorder="1" applyAlignment="1">
      <alignment/>
    </xf>
    <xf numFmtId="0" fontId="3" fillId="0" borderId="5" xfId="0" applyFont="1" applyBorder="1" applyAlignment="1">
      <alignment horizontal="center" vertical="top" wrapText="1"/>
    </xf>
    <xf numFmtId="49" fontId="3" fillId="0" borderId="5" xfId="0" applyNumberFormat="1" applyFont="1" applyBorder="1" applyAlignment="1">
      <alignment vertical="top" wrapText="1"/>
    </xf>
    <xf numFmtId="3" fontId="21" fillId="0" borderId="5" xfId="0" applyNumberFormat="1" applyFont="1" applyBorder="1" applyAlignment="1">
      <alignment vertical="top" wrapText="1"/>
    </xf>
    <xf numFmtId="4" fontId="22" fillId="0" borderId="5" xfId="0" applyNumberFormat="1" applyFont="1" applyBorder="1" applyAlignment="1">
      <alignment vertical="top" wrapText="1"/>
    </xf>
    <xf numFmtId="4" fontId="3" fillId="0" borderId="5" xfId="0" applyNumberFormat="1" applyFont="1" applyFill="1" applyBorder="1" applyAlignment="1">
      <alignment vertical="top" wrapText="1"/>
    </xf>
    <xf numFmtId="0" fontId="0" fillId="0" borderId="5" xfId="0" applyBorder="1" applyAlignment="1">
      <alignment horizontal="center" vertical="top" wrapText="1"/>
    </xf>
    <xf numFmtId="3" fontId="10" fillId="0" borderId="5" xfId="0" applyNumberFormat="1" applyFont="1" applyBorder="1" applyAlignment="1">
      <alignment vertical="top" wrapText="1"/>
    </xf>
    <xf numFmtId="4" fontId="9" fillId="0" borderId="5" xfId="0" applyNumberFormat="1" applyFont="1" applyBorder="1" applyAlignment="1">
      <alignment vertical="top" wrapText="1"/>
    </xf>
    <xf numFmtId="4" fontId="23" fillId="0" borderId="5" xfId="0" applyNumberFormat="1" applyFont="1" applyFill="1" applyBorder="1" applyAlignment="1">
      <alignment vertical="top" wrapText="1"/>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25"/>
  <sheetViews>
    <sheetView zoomScale="75" zoomScaleNormal="75" workbookViewId="0" topLeftCell="A1">
      <pane xSplit="2" ySplit="1" topLeftCell="C8" activePane="bottomRight" state="frozen"/>
      <selection pane="topLeft" activeCell="A1" sqref="A1"/>
      <selection pane="topRight" activeCell="C1" sqref="C1"/>
      <selection pane="bottomLeft" activeCell="A2" sqref="A2"/>
      <selection pane="bottomRight" activeCell="M20" sqref="M20"/>
    </sheetView>
  </sheetViews>
  <sheetFormatPr defaultColWidth="9.140625" defaultRowHeight="12.75" outlineLevelRow="1" outlineLevelCol="1"/>
  <cols>
    <col min="1" max="1" width="10.8515625" style="8" customWidth="1"/>
    <col min="2" max="2" width="4.7109375" style="52" customWidth="1"/>
    <col min="3" max="3" width="62.7109375" style="6" customWidth="1"/>
    <col min="4" max="4" width="6.7109375" style="8" customWidth="1"/>
    <col min="5" max="5" width="21.421875" style="8" customWidth="1"/>
    <col min="6" max="6" width="15.57421875" style="7" hidden="1" customWidth="1" outlineLevel="1"/>
    <col min="7" max="7" width="15.7109375" style="5" hidden="1" customWidth="1" outlineLevel="1"/>
    <col min="8" max="8" width="15.00390625" style="7" hidden="1" customWidth="1" outlineLevel="1"/>
    <col min="9" max="10" width="17.140625" style="5" hidden="1" customWidth="1" outlineLevel="1"/>
    <col min="11" max="11" width="15.7109375" style="13" customWidth="1" collapsed="1"/>
    <col min="12" max="12" width="10.28125" style="9" hidden="1" customWidth="1" outlineLevel="1"/>
    <col min="13" max="13" width="11.8515625" style="9" hidden="1" customWidth="1" outlineLevel="1"/>
    <col min="14" max="14" width="12.140625" style="9" hidden="1" customWidth="1" outlineLevel="1"/>
    <col min="15" max="15" width="9.140625" style="9" customWidth="1" collapsed="1"/>
    <col min="16" max="16384" width="9.140625" style="9" customWidth="1"/>
  </cols>
  <sheetData>
    <row r="1" spans="1:14" s="1" customFormat="1" ht="45">
      <c r="A1" s="18" t="s">
        <v>0</v>
      </c>
      <c r="B1" s="48" t="s">
        <v>43</v>
      </c>
      <c r="C1" s="19" t="s">
        <v>1</v>
      </c>
      <c r="D1" s="20" t="s">
        <v>2</v>
      </c>
      <c r="E1" s="20" t="s">
        <v>3</v>
      </c>
      <c r="F1" s="10" t="s">
        <v>38</v>
      </c>
      <c r="G1" s="16" t="s">
        <v>39</v>
      </c>
      <c r="H1" s="10" t="s">
        <v>40</v>
      </c>
      <c r="I1" s="16" t="s">
        <v>41</v>
      </c>
      <c r="J1" s="16" t="s">
        <v>68</v>
      </c>
      <c r="K1" s="12" t="s">
        <v>42</v>
      </c>
      <c r="L1" s="61" t="s">
        <v>98</v>
      </c>
      <c r="M1" s="54" t="s">
        <v>99</v>
      </c>
      <c r="N1" s="55" t="s">
        <v>100</v>
      </c>
    </row>
    <row r="2" spans="1:14" s="1" customFormat="1" ht="15.75">
      <c r="A2" s="2"/>
      <c r="B2" s="49"/>
      <c r="C2" s="17" t="s">
        <v>4</v>
      </c>
      <c r="D2" s="4"/>
      <c r="E2" s="4"/>
      <c r="F2" s="3"/>
      <c r="G2" s="5"/>
      <c r="H2" s="3"/>
      <c r="I2" s="5"/>
      <c r="J2" s="5"/>
      <c r="K2" s="15"/>
      <c r="L2" s="62"/>
      <c r="M2" s="55"/>
      <c r="N2" s="55"/>
    </row>
    <row r="3" spans="1:14" ht="40.5" customHeight="1">
      <c r="A3" s="21" t="s">
        <v>69</v>
      </c>
      <c r="B3" s="50" t="s">
        <v>6</v>
      </c>
      <c r="C3" s="22" t="s">
        <v>70</v>
      </c>
      <c r="D3" s="23" t="s">
        <v>7</v>
      </c>
      <c r="E3" s="24" t="s">
        <v>71</v>
      </c>
      <c r="F3" s="7">
        <v>30000000</v>
      </c>
      <c r="G3" s="5">
        <v>15493.706972684595</v>
      </c>
      <c r="H3" s="7">
        <v>30000000</v>
      </c>
      <c r="I3" s="5">
        <v>15493.706972684595</v>
      </c>
      <c r="J3" s="5">
        <v>12158.59</v>
      </c>
      <c r="K3" s="14">
        <v>12158.59</v>
      </c>
      <c r="L3" s="7">
        <f>F3</f>
        <v>30000000</v>
      </c>
      <c r="M3" s="65">
        <f>L3/1936.27</f>
        <v>15493.706972684595</v>
      </c>
      <c r="N3" s="59" t="str">
        <f>IF(K3=M3,"NO","SI")</f>
        <v>SI</v>
      </c>
    </row>
    <row r="4" spans="1:14" ht="41.25" customHeight="1" hidden="1" outlineLevel="1">
      <c r="A4" s="32" t="s">
        <v>72</v>
      </c>
      <c r="B4" s="51" t="s">
        <v>6</v>
      </c>
      <c r="C4" s="33" t="s">
        <v>73</v>
      </c>
      <c r="D4" s="34" t="s">
        <v>7</v>
      </c>
      <c r="E4" s="35" t="s">
        <v>71</v>
      </c>
      <c r="F4" s="36">
        <v>30000000</v>
      </c>
      <c r="G4" s="37">
        <v>15493.706972684595</v>
      </c>
      <c r="H4" s="36">
        <v>0</v>
      </c>
      <c r="I4" s="37">
        <v>0</v>
      </c>
      <c r="J4" s="37"/>
      <c r="K4" s="38"/>
      <c r="L4" s="38"/>
      <c r="M4" s="38"/>
      <c r="N4" s="38"/>
    </row>
    <row r="5" spans="1:14" ht="41.25" customHeight="1" collapsed="1">
      <c r="A5" s="21" t="s">
        <v>74</v>
      </c>
      <c r="B5" s="50" t="s">
        <v>6</v>
      </c>
      <c r="C5" s="22" t="s">
        <v>75</v>
      </c>
      <c r="D5" s="23" t="s">
        <v>7</v>
      </c>
      <c r="E5" s="24" t="s">
        <v>71</v>
      </c>
      <c r="F5" s="7">
        <v>30000000</v>
      </c>
      <c r="G5" s="5">
        <v>15493.706972684595</v>
      </c>
      <c r="H5" s="7">
        <v>30000000</v>
      </c>
      <c r="I5" s="5">
        <v>15493.706972684595</v>
      </c>
      <c r="J5" s="5">
        <v>13039.49</v>
      </c>
      <c r="K5" s="14">
        <v>13039.49</v>
      </c>
      <c r="L5" s="7">
        <f aca="true" t="shared" si="0" ref="L5:L10">F5</f>
        <v>30000000</v>
      </c>
      <c r="M5" s="58">
        <f aca="true" t="shared" si="1" ref="M5:M10">L5/1936.27</f>
        <v>15493.706972684595</v>
      </c>
      <c r="N5" s="59" t="str">
        <f aca="true" t="shared" si="2" ref="N5:N10">IF(K5=M5,"NO","SI")</f>
        <v>SI</v>
      </c>
    </row>
    <row r="6" spans="1:14" ht="38.25" customHeight="1">
      <c r="A6" s="21" t="s">
        <v>76</v>
      </c>
      <c r="B6" s="50" t="s">
        <v>6</v>
      </c>
      <c r="C6" s="22" t="s">
        <v>77</v>
      </c>
      <c r="D6" s="23" t="s">
        <v>11</v>
      </c>
      <c r="E6" s="24" t="s">
        <v>71</v>
      </c>
      <c r="F6" s="7">
        <v>100000000</v>
      </c>
      <c r="G6" s="5">
        <v>51645.68990894865</v>
      </c>
      <c r="H6" s="7">
        <v>100000000</v>
      </c>
      <c r="I6" s="5">
        <v>51645.68990894865</v>
      </c>
      <c r="J6" s="5">
        <v>45772.49</v>
      </c>
      <c r="K6" s="14">
        <v>45772.49</v>
      </c>
      <c r="L6" s="7">
        <f t="shared" si="0"/>
        <v>100000000</v>
      </c>
      <c r="M6" s="58">
        <f t="shared" si="1"/>
        <v>51645.68990894865</v>
      </c>
      <c r="N6" s="59" t="str">
        <f t="shared" si="2"/>
        <v>SI</v>
      </c>
    </row>
    <row r="7" spans="1:14" ht="25.5">
      <c r="A7" s="21" t="s">
        <v>78</v>
      </c>
      <c r="B7" s="50" t="s">
        <v>6</v>
      </c>
      <c r="C7" s="22" t="s">
        <v>79</v>
      </c>
      <c r="D7" s="23" t="s">
        <v>11</v>
      </c>
      <c r="E7" s="24" t="s">
        <v>71</v>
      </c>
      <c r="F7" s="7">
        <v>112000000</v>
      </c>
      <c r="G7" s="5">
        <v>57843.172698022485</v>
      </c>
      <c r="H7" s="7">
        <v>112000000</v>
      </c>
      <c r="I7" s="5">
        <v>57843.172698022485</v>
      </c>
      <c r="J7" s="5">
        <v>46213.81</v>
      </c>
      <c r="K7" s="14">
        <v>46213.81</v>
      </c>
      <c r="L7" s="7">
        <f t="shared" si="0"/>
        <v>112000000</v>
      </c>
      <c r="M7" s="58">
        <f t="shared" si="1"/>
        <v>57843.172698022485</v>
      </c>
      <c r="N7" s="59" t="str">
        <f t="shared" si="2"/>
        <v>SI</v>
      </c>
    </row>
    <row r="8" spans="1:14" ht="38.25">
      <c r="A8" s="21" t="s">
        <v>80</v>
      </c>
      <c r="B8" s="50" t="s">
        <v>6</v>
      </c>
      <c r="C8" s="22" t="s">
        <v>81</v>
      </c>
      <c r="D8" s="23" t="s">
        <v>23</v>
      </c>
      <c r="E8" s="24" t="s">
        <v>82</v>
      </c>
      <c r="F8" s="7">
        <v>68000000</v>
      </c>
      <c r="G8" s="5">
        <v>35119.069138085084</v>
      </c>
      <c r="H8" s="7">
        <v>68000000</v>
      </c>
      <c r="I8" s="5">
        <v>35119.069138085084</v>
      </c>
      <c r="J8" s="5">
        <v>29112.94</v>
      </c>
      <c r="K8" s="14">
        <v>29112.94</v>
      </c>
      <c r="L8" s="7">
        <f t="shared" si="0"/>
        <v>68000000</v>
      </c>
      <c r="M8" s="58">
        <f t="shared" si="1"/>
        <v>35119.069138085084</v>
      </c>
      <c r="N8" s="59" t="str">
        <f t="shared" si="2"/>
        <v>SI</v>
      </c>
    </row>
    <row r="9" spans="1:14" ht="38.25">
      <c r="A9" s="21" t="s">
        <v>83</v>
      </c>
      <c r="B9" s="50" t="s">
        <v>6</v>
      </c>
      <c r="C9" s="22" t="s">
        <v>84</v>
      </c>
      <c r="D9" s="23" t="s">
        <v>23</v>
      </c>
      <c r="E9" s="24" t="s">
        <v>82</v>
      </c>
      <c r="F9" s="7">
        <v>75000000</v>
      </c>
      <c r="G9" s="5">
        <v>38734.26743171149</v>
      </c>
      <c r="H9" s="7">
        <v>75000000</v>
      </c>
      <c r="I9" s="5">
        <v>38734.26743171149</v>
      </c>
      <c r="J9" s="5">
        <v>32918.12</v>
      </c>
      <c r="K9" s="14">
        <v>32918.12</v>
      </c>
      <c r="L9" s="7">
        <f t="shared" si="0"/>
        <v>75000000</v>
      </c>
      <c r="M9" s="58">
        <f t="shared" si="1"/>
        <v>38734.26743171149</v>
      </c>
      <c r="N9" s="59" t="str">
        <f t="shared" si="2"/>
        <v>SI</v>
      </c>
    </row>
    <row r="10" spans="1:14" ht="51.75" customHeight="1">
      <c r="A10" s="21" t="s">
        <v>85</v>
      </c>
      <c r="B10" s="50" t="s">
        <v>6</v>
      </c>
      <c r="C10" s="22" t="s">
        <v>86</v>
      </c>
      <c r="D10" s="23" t="s">
        <v>23</v>
      </c>
      <c r="E10" s="24" t="s">
        <v>82</v>
      </c>
      <c r="F10" s="7">
        <v>80000000</v>
      </c>
      <c r="G10" s="5">
        <v>41316.55192715892</v>
      </c>
      <c r="H10" s="7">
        <v>80000000</v>
      </c>
      <c r="I10" s="5">
        <v>41316.55192715892</v>
      </c>
      <c r="J10" s="5">
        <v>34216.61</v>
      </c>
      <c r="K10" s="14">
        <v>34216.61</v>
      </c>
      <c r="L10" s="7">
        <f t="shared" si="0"/>
        <v>80000000</v>
      </c>
      <c r="M10" s="58">
        <f t="shared" si="1"/>
        <v>41316.55192715892</v>
      </c>
      <c r="N10" s="59" t="str">
        <f t="shared" si="2"/>
        <v>SI</v>
      </c>
    </row>
    <row r="11" spans="3:11" ht="15.75">
      <c r="C11" s="17" t="s">
        <v>27</v>
      </c>
      <c r="G11" s="5">
        <v>0</v>
      </c>
      <c r="I11" s="5">
        <v>0</v>
      </c>
      <c r="K11" s="53"/>
    </row>
    <row r="12" spans="1:14" ht="38.25" customHeight="1">
      <c r="A12" s="21" t="s">
        <v>87</v>
      </c>
      <c r="B12" s="50" t="s">
        <v>6</v>
      </c>
      <c r="C12" s="22" t="s">
        <v>88</v>
      </c>
      <c r="D12" s="23" t="s">
        <v>29</v>
      </c>
      <c r="E12" s="24" t="s">
        <v>30</v>
      </c>
      <c r="F12" s="7">
        <v>130000000</v>
      </c>
      <c r="G12" s="5">
        <v>67139.39688163325</v>
      </c>
      <c r="H12" s="7">
        <v>130000000</v>
      </c>
      <c r="I12" s="5">
        <v>67139.39688163325</v>
      </c>
      <c r="J12" s="5">
        <v>59142.7</v>
      </c>
      <c r="K12" s="14">
        <v>59142.7</v>
      </c>
      <c r="L12" s="7">
        <f>F12</f>
        <v>130000000</v>
      </c>
      <c r="M12" s="58">
        <f>L12/1936.27</f>
        <v>67139.39688163325</v>
      </c>
      <c r="N12" s="59" t="str">
        <f>IF(K12=M12,"NO","SI")</f>
        <v>SI</v>
      </c>
    </row>
    <row r="13" spans="3:11" ht="15.75">
      <c r="C13" s="17" t="s">
        <v>32</v>
      </c>
      <c r="G13" s="5">
        <v>0</v>
      </c>
      <c r="I13" s="5">
        <v>0</v>
      </c>
      <c r="K13" s="14"/>
    </row>
    <row r="14" spans="1:14" ht="25.5">
      <c r="A14" s="21" t="s">
        <v>89</v>
      </c>
      <c r="B14" s="50" t="s">
        <v>6</v>
      </c>
      <c r="C14" s="22" t="s">
        <v>90</v>
      </c>
      <c r="D14" s="23" t="s">
        <v>59</v>
      </c>
      <c r="E14" s="24" t="s">
        <v>35</v>
      </c>
      <c r="F14" s="7">
        <v>95000000</v>
      </c>
      <c r="G14" s="5">
        <v>49063.40541350122</v>
      </c>
      <c r="H14" s="7">
        <v>95000000</v>
      </c>
      <c r="I14" s="5">
        <v>49063.40541350122</v>
      </c>
      <c r="J14" s="5">
        <v>38428.62</v>
      </c>
      <c r="K14" s="14">
        <v>38428.62</v>
      </c>
      <c r="L14" s="7">
        <f>F14</f>
        <v>95000000</v>
      </c>
      <c r="M14" s="58">
        <f>L14/1936.27</f>
        <v>49063.40541350122</v>
      </c>
      <c r="N14" s="59" t="str">
        <f>IF(K14=M14,"NO","SI")</f>
        <v>SI</v>
      </c>
    </row>
    <row r="15" spans="1:14" ht="25.5">
      <c r="A15" s="21" t="s">
        <v>91</v>
      </c>
      <c r="B15" s="50" t="s">
        <v>6</v>
      </c>
      <c r="C15" s="22" t="s">
        <v>92</v>
      </c>
      <c r="D15" s="23" t="s">
        <v>59</v>
      </c>
      <c r="E15" s="24" t="s">
        <v>35</v>
      </c>
      <c r="F15" s="7">
        <v>135000000</v>
      </c>
      <c r="G15" s="5">
        <v>69721.68137708068</v>
      </c>
      <c r="H15" s="7">
        <v>135000000</v>
      </c>
      <c r="I15" s="5">
        <v>69721.68137708068</v>
      </c>
      <c r="J15" s="5">
        <v>56717.26</v>
      </c>
      <c r="K15" s="14">
        <v>56717.26</v>
      </c>
      <c r="L15" s="7">
        <f>F15</f>
        <v>135000000</v>
      </c>
      <c r="M15" s="58">
        <f>L15/1936.27</f>
        <v>69721.68137708068</v>
      </c>
      <c r="N15" s="59" t="str">
        <f>IF(K15=M15,"NO","SI")</f>
        <v>SI</v>
      </c>
    </row>
    <row r="16" spans="3:14" ht="15.75">
      <c r="C16" s="17" t="s">
        <v>93</v>
      </c>
      <c r="G16" s="5">
        <v>0</v>
      </c>
      <c r="I16" s="5">
        <v>0</v>
      </c>
      <c r="K16" s="14"/>
      <c r="L16" s="7"/>
      <c r="M16" s="58"/>
      <c r="N16" s="59"/>
    </row>
    <row r="17" spans="1:14" ht="51" customHeight="1">
      <c r="A17" s="21" t="s">
        <v>94</v>
      </c>
      <c r="B17" s="50" t="s">
        <v>6</v>
      </c>
      <c r="C17" s="22" t="s">
        <v>95</v>
      </c>
      <c r="D17" s="23" t="s">
        <v>96</v>
      </c>
      <c r="E17" s="24" t="s">
        <v>97</v>
      </c>
      <c r="F17" s="7">
        <v>82000000</v>
      </c>
      <c r="G17" s="5">
        <v>42349.46572533789</v>
      </c>
      <c r="H17" s="7">
        <v>82000000</v>
      </c>
      <c r="I17" s="5">
        <v>42349.46572533789</v>
      </c>
      <c r="J17" s="5">
        <v>40787.06</v>
      </c>
      <c r="K17" s="14">
        <v>40787.06</v>
      </c>
      <c r="L17" s="7">
        <f>F17</f>
        <v>82000000</v>
      </c>
      <c r="M17" s="58">
        <f>L17/1936.27</f>
        <v>42349.46572533789</v>
      </c>
      <c r="N17" s="59" t="str">
        <f>IF(K17=M17,"NO","SI")</f>
        <v>SI</v>
      </c>
    </row>
    <row r="18" ht="12.75">
      <c r="K18" s="14"/>
    </row>
    <row r="19" ht="12.75">
      <c r="K19" s="14"/>
    </row>
    <row r="20" spans="1:13" ht="12.75">
      <c r="A20" s="67"/>
      <c r="B20" s="68"/>
      <c r="C20" s="66" t="s">
        <v>103</v>
      </c>
      <c r="D20" s="72"/>
      <c r="E20" s="72"/>
      <c r="F20" s="73"/>
      <c r="G20" s="74"/>
      <c r="H20" s="73"/>
      <c r="I20" s="74"/>
      <c r="J20" s="74"/>
      <c r="K20" s="71">
        <f>SUM(K2:K19)</f>
        <v>408507.69</v>
      </c>
      <c r="M20" s="75">
        <f>SUM(M2:M19)</f>
        <v>483920.11444684886</v>
      </c>
    </row>
    <row r="21" ht="12.75">
      <c r="K21" s="14"/>
    </row>
    <row r="22" spans="7:11" ht="12.75">
      <c r="G22" s="7"/>
      <c r="K22" s="14"/>
    </row>
    <row r="23" ht="12.75">
      <c r="K23" s="14"/>
    </row>
    <row r="24" ht="12.75">
      <c r="K24" s="14"/>
    </row>
    <row r="25" ht="12.75">
      <c r="K25" s="14"/>
    </row>
    <row r="26" ht="12.75">
      <c r="K26" s="14"/>
    </row>
    <row r="28" ht="12.75">
      <c r="K28" s="14"/>
    </row>
    <row r="29" ht="12.75">
      <c r="K29" s="14"/>
    </row>
    <row r="30" ht="12.75">
      <c r="K30" s="14"/>
    </row>
    <row r="31" ht="12.75">
      <c r="K31" s="14"/>
    </row>
    <row r="32" ht="12.75">
      <c r="K32" s="14"/>
    </row>
    <row r="33" ht="12.75">
      <c r="K33" s="14"/>
    </row>
    <row r="34" ht="12.75">
      <c r="K34" s="14"/>
    </row>
    <row r="35" ht="12.75">
      <c r="K35" s="14"/>
    </row>
    <row r="36" ht="12.75">
      <c r="K36" s="14"/>
    </row>
    <row r="37" ht="12.75">
      <c r="K37" s="14"/>
    </row>
    <row r="38" ht="12.75">
      <c r="K38" s="14"/>
    </row>
    <row r="39" ht="12.75">
      <c r="K39" s="14"/>
    </row>
    <row r="40" ht="12.75">
      <c r="K40" s="14"/>
    </row>
    <row r="41" ht="12.75">
      <c r="K41" s="14"/>
    </row>
    <row r="42" ht="12.75">
      <c r="K42" s="14"/>
    </row>
    <row r="43" ht="12.75">
      <c r="K43" s="14"/>
    </row>
    <row r="44" ht="12.75">
      <c r="K44" s="14"/>
    </row>
    <row r="45" ht="12.75">
      <c r="K45" s="14"/>
    </row>
    <row r="46" ht="12.75">
      <c r="K46" s="14"/>
    </row>
    <row r="47" ht="12.75">
      <c r="K47" s="14"/>
    </row>
    <row r="48" ht="12.75">
      <c r="K48" s="14"/>
    </row>
    <row r="49" ht="12.75">
      <c r="K49" s="14"/>
    </row>
    <row r="50" ht="12.75">
      <c r="K50" s="14"/>
    </row>
    <row r="51" ht="12.75">
      <c r="K51" s="14"/>
    </row>
    <row r="52" ht="12.75">
      <c r="K52" s="14"/>
    </row>
    <row r="53" ht="12.75">
      <c r="K53" s="14"/>
    </row>
    <row r="54" ht="12.75">
      <c r="K54" s="14"/>
    </row>
    <row r="55" ht="12.75">
      <c r="K55" s="14"/>
    </row>
    <row r="56" ht="12.75">
      <c r="K56" s="14"/>
    </row>
    <row r="57" ht="12.75">
      <c r="K57" s="14"/>
    </row>
    <row r="58" ht="12.75">
      <c r="K58" s="14"/>
    </row>
    <row r="59" ht="12.75">
      <c r="K59" s="14"/>
    </row>
    <row r="60" ht="12.75">
      <c r="K60" s="14"/>
    </row>
    <row r="61" ht="12.75">
      <c r="K61" s="14"/>
    </row>
    <row r="62" ht="12.75">
      <c r="K62" s="14"/>
    </row>
    <row r="63" ht="12.75">
      <c r="K63" s="14"/>
    </row>
    <row r="64" ht="12.75">
      <c r="K64" s="14"/>
    </row>
    <row r="65" ht="12.75">
      <c r="K65" s="14"/>
    </row>
    <row r="66" ht="12.75">
      <c r="K66" s="14"/>
    </row>
    <row r="67" ht="12.75">
      <c r="K67" s="14"/>
    </row>
    <row r="68" ht="12.75">
      <c r="K68" s="14"/>
    </row>
    <row r="69" ht="12.75">
      <c r="K69" s="14"/>
    </row>
    <row r="70" ht="12.75">
      <c r="K70" s="14"/>
    </row>
    <row r="71" ht="12.75">
      <c r="K71" s="14"/>
    </row>
    <row r="72" ht="12.75">
      <c r="K72" s="14"/>
    </row>
    <row r="73" ht="12.75">
      <c r="K73" s="14"/>
    </row>
    <row r="74" ht="12.75">
      <c r="K74" s="14"/>
    </row>
    <row r="75" ht="12.75">
      <c r="K75" s="14"/>
    </row>
    <row r="76" ht="12.75">
      <c r="K76" s="14"/>
    </row>
    <row r="77" ht="12.75">
      <c r="K77" s="14"/>
    </row>
    <row r="78" ht="12.75">
      <c r="K78" s="14"/>
    </row>
    <row r="79" ht="12.75">
      <c r="K79" s="14"/>
    </row>
    <row r="80" ht="12.75">
      <c r="K80" s="14"/>
    </row>
    <row r="81" ht="12.75">
      <c r="K81" s="14"/>
    </row>
    <row r="82" ht="12.75">
      <c r="K82" s="14"/>
    </row>
    <row r="83" ht="12.75">
      <c r="K83" s="14"/>
    </row>
    <row r="84" ht="12.75">
      <c r="K84" s="14"/>
    </row>
    <row r="85" ht="12.75">
      <c r="K85" s="14"/>
    </row>
    <row r="86" ht="12.75">
      <c r="K86" s="14"/>
    </row>
    <row r="87" ht="12.75">
      <c r="K87" s="14"/>
    </row>
    <row r="88" ht="12.75">
      <c r="K88" s="14"/>
    </row>
    <row r="89" ht="12.75">
      <c r="K89" s="14"/>
    </row>
    <row r="90" ht="12.75">
      <c r="K90" s="14"/>
    </row>
    <row r="91" ht="12.75">
      <c r="K91" s="14"/>
    </row>
    <row r="92" ht="12.75">
      <c r="K92" s="14"/>
    </row>
    <row r="93" ht="12.75">
      <c r="K93" s="14"/>
    </row>
    <row r="94" ht="12.75">
      <c r="K94" s="14"/>
    </row>
    <row r="95" ht="12.75">
      <c r="K95" s="14"/>
    </row>
    <row r="96" ht="12.75">
      <c r="K96" s="14"/>
    </row>
    <row r="97" ht="12.75">
      <c r="K97" s="14"/>
    </row>
    <row r="98" ht="12.75">
      <c r="K98" s="14"/>
    </row>
    <row r="99" ht="12.75">
      <c r="K99" s="14"/>
    </row>
    <row r="100" ht="12.75">
      <c r="K100" s="14"/>
    </row>
    <row r="101" ht="12.75">
      <c r="K101" s="14"/>
    </row>
    <row r="102" ht="12.75">
      <c r="K102" s="14"/>
    </row>
    <row r="103" ht="12.75">
      <c r="K103" s="14"/>
    </row>
    <row r="104" ht="12.75">
      <c r="K104" s="14"/>
    </row>
    <row r="105" ht="12.75">
      <c r="K105" s="14"/>
    </row>
    <row r="106" ht="12.75">
      <c r="K106" s="14"/>
    </row>
    <row r="107" ht="12.75">
      <c r="K107" s="14"/>
    </row>
    <row r="108" ht="12.75">
      <c r="K108" s="14"/>
    </row>
    <row r="109" ht="12.75">
      <c r="K109" s="14"/>
    </row>
    <row r="110" ht="12.75">
      <c r="K110" s="14"/>
    </row>
    <row r="111" ht="12.75">
      <c r="K111" s="14"/>
    </row>
    <row r="112" ht="12.75">
      <c r="K112" s="14"/>
    </row>
    <row r="113" ht="12.75">
      <c r="K113" s="14"/>
    </row>
    <row r="114" ht="12.75">
      <c r="K114" s="14"/>
    </row>
    <row r="115" ht="12.75">
      <c r="K115" s="14"/>
    </row>
    <row r="116" ht="12.75">
      <c r="K116" s="14"/>
    </row>
    <row r="117" ht="12.75">
      <c r="K117" s="14"/>
    </row>
    <row r="118" ht="12.75">
      <c r="K118" s="14"/>
    </row>
    <row r="119" ht="12.75">
      <c r="K119" s="14"/>
    </row>
    <row r="120" ht="12.75">
      <c r="K120" s="14"/>
    </row>
    <row r="121" ht="12.75">
      <c r="K121" s="14"/>
    </row>
    <row r="122" ht="12.75">
      <c r="K122" s="14"/>
    </row>
    <row r="123" ht="12.75">
      <c r="K123" s="14"/>
    </row>
    <row r="124" ht="12.75">
      <c r="K124" s="14"/>
    </row>
    <row r="125" ht="12.75">
      <c r="K125" s="14"/>
    </row>
    <row r="126" ht="12.75">
      <c r="K126" s="14"/>
    </row>
    <row r="127" ht="12.75">
      <c r="K127" s="14"/>
    </row>
    <row r="128" ht="12.75">
      <c r="K128" s="14"/>
    </row>
    <row r="129" ht="12.75">
      <c r="K129" s="14"/>
    </row>
    <row r="130" ht="12.75">
      <c r="K130" s="14"/>
    </row>
    <row r="131" ht="12.75">
      <c r="K131" s="14"/>
    </row>
    <row r="132" ht="12.75">
      <c r="K132" s="14"/>
    </row>
    <row r="133" ht="12.75">
      <c r="K133" s="14"/>
    </row>
    <row r="134" ht="12.75">
      <c r="K134" s="14"/>
    </row>
    <row r="135" ht="12.75">
      <c r="K135" s="14"/>
    </row>
    <row r="136" ht="12.75">
      <c r="K136" s="14"/>
    </row>
    <row r="137" ht="12.75">
      <c r="K137" s="14"/>
    </row>
    <row r="138" ht="12.75">
      <c r="K138" s="14"/>
    </row>
    <row r="139" ht="12.75">
      <c r="K139" s="14"/>
    </row>
    <row r="140" ht="12.75">
      <c r="K140" s="14"/>
    </row>
    <row r="141" ht="12.75">
      <c r="K141" s="14"/>
    </row>
    <row r="142" ht="12.75">
      <c r="K142" s="14"/>
    </row>
    <row r="143" ht="12.75">
      <c r="K143" s="14"/>
    </row>
    <row r="144" ht="12.75">
      <c r="K144" s="14"/>
    </row>
    <row r="145" ht="12.75">
      <c r="K145" s="14"/>
    </row>
    <row r="146" ht="12.75">
      <c r="K146" s="14"/>
    </row>
    <row r="147" ht="12.75">
      <c r="K147" s="14"/>
    </row>
    <row r="148" ht="12.75">
      <c r="K148" s="14"/>
    </row>
    <row r="149" ht="12.75">
      <c r="K149" s="14"/>
    </row>
    <row r="150" ht="12.75">
      <c r="K150" s="14"/>
    </row>
    <row r="151" ht="12.75">
      <c r="K151" s="14"/>
    </row>
    <row r="152" ht="12.75">
      <c r="K152" s="14"/>
    </row>
    <row r="153" ht="12.75">
      <c r="K153" s="14"/>
    </row>
    <row r="154" ht="12.75">
      <c r="K154" s="14"/>
    </row>
    <row r="155" ht="12.75">
      <c r="K155" s="14"/>
    </row>
    <row r="156" ht="12.75">
      <c r="K156" s="14"/>
    </row>
    <row r="157" ht="12.75">
      <c r="K157" s="14"/>
    </row>
    <row r="158" ht="12.75">
      <c r="K158" s="14"/>
    </row>
    <row r="159" ht="12.75">
      <c r="K159" s="14"/>
    </row>
    <row r="160" ht="12.75">
      <c r="K160" s="14"/>
    </row>
    <row r="161" ht="12.75">
      <c r="K161" s="14"/>
    </row>
    <row r="162" ht="12.75">
      <c r="K162" s="14"/>
    </row>
    <row r="163" ht="12.75">
      <c r="K163" s="14"/>
    </row>
    <row r="164" ht="12.75">
      <c r="K164" s="14"/>
    </row>
    <row r="165" ht="12.75">
      <c r="K165" s="14"/>
    </row>
    <row r="166" ht="12.75">
      <c r="K166" s="14"/>
    </row>
    <row r="167" ht="12.75">
      <c r="K167" s="14"/>
    </row>
    <row r="168" ht="12.75">
      <c r="K168" s="14"/>
    </row>
    <row r="169" ht="12.75">
      <c r="K169" s="14"/>
    </row>
    <row r="170" ht="12.75">
      <c r="K170" s="14"/>
    </row>
    <row r="171" ht="12.75">
      <c r="K171" s="14"/>
    </row>
    <row r="172" ht="12.75">
      <c r="K172" s="14"/>
    </row>
    <row r="173" ht="12.75">
      <c r="K173" s="14"/>
    </row>
    <row r="174" ht="12.75">
      <c r="K174" s="14"/>
    </row>
    <row r="175" ht="12.75">
      <c r="K175" s="14"/>
    </row>
    <row r="176" ht="12.75">
      <c r="K176" s="14"/>
    </row>
    <row r="177" ht="12.75">
      <c r="K177" s="14"/>
    </row>
    <row r="178" ht="12.75">
      <c r="K178" s="14"/>
    </row>
    <row r="179" ht="12.75">
      <c r="K179" s="14"/>
    </row>
    <row r="180" ht="12.75">
      <c r="K180" s="14"/>
    </row>
    <row r="181" ht="12.75">
      <c r="K181" s="14"/>
    </row>
    <row r="182" ht="12.75">
      <c r="K182" s="14"/>
    </row>
    <row r="183" ht="12.75">
      <c r="K183" s="14"/>
    </row>
    <row r="184" ht="12.75">
      <c r="K184" s="14"/>
    </row>
    <row r="185" ht="12.75">
      <c r="K185" s="14"/>
    </row>
    <row r="186" ht="12.75">
      <c r="K186" s="14"/>
    </row>
    <row r="187" ht="12.75">
      <c r="K187" s="14"/>
    </row>
    <row r="188" ht="12.75">
      <c r="K188" s="14"/>
    </row>
    <row r="189" ht="12.75">
      <c r="K189" s="14"/>
    </row>
    <row r="190" ht="12.75">
      <c r="K190" s="14"/>
    </row>
    <row r="191" ht="12.75">
      <c r="K191" s="14"/>
    </row>
    <row r="192" ht="12.75">
      <c r="K192" s="14"/>
    </row>
    <row r="193" ht="12.75">
      <c r="K193" s="14"/>
    </row>
    <row r="194" ht="12.75">
      <c r="K194" s="14"/>
    </row>
    <row r="195" ht="12.75">
      <c r="K195" s="14"/>
    </row>
    <row r="196" ht="12.75">
      <c r="K196" s="14"/>
    </row>
    <row r="197" ht="12.75">
      <c r="K197" s="14"/>
    </row>
    <row r="198" ht="12.75">
      <c r="K198" s="14"/>
    </row>
    <row r="199" ht="12.75">
      <c r="K199" s="14"/>
    </row>
    <row r="200" ht="12.75">
      <c r="K200" s="14"/>
    </row>
    <row r="201" ht="12.75">
      <c r="K201" s="14"/>
    </row>
    <row r="202" ht="12.75">
      <c r="K202" s="14"/>
    </row>
    <row r="203" ht="12.75">
      <c r="K203" s="14"/>
    </row>
    <row r="204" ht="12.75">
      <c r="K204" s="14"/>
    </row>
    <row r="205" ht="12.75">
      <c r="K205" s="14"/>
    </row>
    <row r="206" ht="12.75">
      <c r="K206" s="14"/>
    </row>
    <row r="207" ht="12.75">
      <c r="K207" s="14"/>
    </row>
    <row r="208" ht="12.75">
      <c r="K208" s="14"/>
    </row>
    <row r="209" ht="12.75">
      <c r="K209" s="14"/>
    </row>
    <row r="210" ht="12.75">
      <c r="K210" s="14"/>
    </row>
    <row r="211" ht="12.75">
      <c r="K211" s="14"/>
    </row>
    <row r="212" ht="12.75">
      <c r="K212" s="14"/>
    </row>
    <row r="213" ht="12.75">
      <c r="K213" s="14"/>
    </row>
    <row r="214" ht="12.75">
      <c r="K214" s="14"/>
    </row>
    <row r="215" ht="12.75">
      <c r="K215" s="14"/>
    </row>
    <row r="216" ht="12.75">
      <c r="K216" s="14"/>
    </row>
    <row r="217" ht="12.75">
      <c r="K217" s="14"/>
    </row>
    <row r="218" ht="12.75">
      <c r="K218" s="14"/>
    </row>
    <row r="219" ht="12.75">
      <c r="K219" s="14"/>
    </row>
    <row r="220" ht="12.75">
      <c r="K220" s="14"/>
    </row>
    <row r="221" ht="12.75">
      <c r="K221" s="14"/>
    </row>
    <row r="222" ht="12.75">
      <c r="K222" s="14"/>
    </row>
    <row r="223" ht="12.75">
      <c r="K223" s="14"/>
    </row>
    <row r="224" ht="12.75">
      <c r="K224" s="14"/>
    </row>
    <row r="225" ht="12.75">
      <c r="K225" s="14"/>
    </row>
  </sheetData>
  <conditionalFormatting sqref="G23:G65536 G2:G21 K2:K65536 I2:J3 I5:J65536 M20 L4:N4">
    <cfRule type="cellIs" priority="1" dxfId="0" operator="equal" stopIfTrue="1">
      <formula>0</formula>
    </cfRule>
  </conditionalFormatting>
  <printOptions/>
  <pageMargins left="0.75" right="0.75" top="1" bottom="1" header="0.5" footer="0.5"/>
  <pageSetup orientation="portrait" paperSize="9" r:id="rId1"/>
  <headerFooter alignWithMargins="0">
    <oddHeader>&amp;CL. 445/1908 PROGRAMMA 1998</oddHeader>
    <oddFooter>&amp;LRegione Emilia-Romagna
Direzione Generale Ambiente e Difesa del Suolo e della Costa&amp;C&amp;N</oddFooter>
  </headerFooter>
</worksheet>
</file>

<file path=xl/worksheets/sheet2.xml><?xml version="1.0" encoding="utf-8"?>
<worksheet xmlns="http://schemas.openxmlformats.org/spreadsheetml/2006/main" xmlns:r="http://schemas.openxmlformats.org/officeDocument/2006/relationships">
  <sheetPr codeName="Foglio4">
    <pageSetUpPr fitToPage="1"/>
  </sheetPr>
  <dimension ref="A1:O225"/>
  <sheetViews>
    <sheetView tabSelected="1" zoomScale="85" zoomScaleNormal="85" workbookViewId="0" topLeftCell="A1">
      <pane xSplit="2" ySplit="1" topLeftCell="D20"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outlineLevelRow="1" outlineLevelCol="1"/>
  <cols>
    <col min="1" max="1" width="10.8515625" style="8" customWidth="1"/>
    <col min="2" max="2" width="4.7109375" style="47" customWidth="1"/>
    <col min="3" max="3" width="62.7109375" style="6" customWidth="1"/>
    <col min="4" max="4" width="6.7109375" style="8" customWidth="1"/>
    <col min="5" max="5" width="19.421875" style="8" customWidth="1"/>
    <col min="6" max="6" width="13.8515625" style="7" hidden="1" customWidth="1" outlineLevel="1"/>
    <col min="7" max="7" width="15.7109375" style="5" hidden="1" customWidth="1" outlineLevel="1"/>
    <col min="8" max="8" width="15.00390625" style="7" hidden="1" customWidth="1" outlineLevel="1"/>
    <col min="9" max="11" width="15.7109375" style="5" hidden="1" customWidth="1" outlineLevel="1"/>
    <col min="12" max="12" width="15.7109375" style="13" customWidth="1" collapsed="1"/>
    <col min="13" max="13" width="15.28125" style="64" hidden="1" customWidth="1" outlineLevel="1"/>
    <col min="14" max="14" width="15.28125" style="56" hidden="1" customWidth="1" outlineLevel="1"/>
    <col min="15" max="15" width="13.421875" style="59" hidden="1" customWidth="1" outlineLevel="1"/>
    <col min="16" max="16" width="9.140625" style="9" customWidth="1" collapsed="1"/>
    <col min="17" max="16384" width="9.140625" style="9" customWidth="1"/>
  </cols>
  <sheetData>
    <row r="1" spans="1:15" s="1" customFormat="1" ht="36">
      <c r="A1" s="18" t="s">
        <v>0</v>
      </c>
      <c r="B1" s="41" t="s">
        <v>43</v>
      </c>
      <c r="C1" s="19" t="s">
        <v>1</v>
      </c>
      <c r="D1" s="20" t="s">
        <v>2</v>
      </c>
      <c r="E1" s="20" t="s">
        <v>3</v>
      </c>
      <c r="F1" s="10" t="s">
        <v>38</v>
      </c>
      <c r="G1" s="11" t="s">
        <v>39</v>
      </c>
      <c r="H1" s="10" t="s">
        <v>40</v>
      </c>
      <c r="I1" s="16" t="s">
        <v>41</v>
      </c>
      <c r="J1" s="16" t="s">
        <v>68</v>
      </c>
      <c r="K1" s="16" t="s">
        <v>101</v>
      </c>
      <c r="L1" s="12" t="s">
        <v>42</v>
      </c>
      <c r="M1" s="61" t="s">
        <v>98</v>
      </c>
      <c r="N1" s="54" t="s">
        <v>99</v>
      </c>
      <c r="O1" s="55" t="s">
        <v>100</v>
      </c>
    </row>
    <row r="2" spans="1:15" s="1" customFormat="1" ht="15.75">
      <c r="A2" s="2"/>
      <c r="B2" s="42"/>
      <c r="C2" s="17" t="s">
        <v>4</v>
      </c>
      <c r="D2" s="4"/>
      <c r="E2" s="4"/>
      <c r="F2" s="3"/>
      <c r="G2" s="5"/>
      <c r="H2" s="3"/>
      <c r="I2" s="5"/>
      <c r="J2" s="5"/>
      <c r="K2" s="5"/>
      <c r="L2" s="15"/>
      <c r="M2" s="62"/>
      <c r="N2" s="55"/>
      <c r="O2" s="55"/>
    </row>
    <row r="3" spans="1:15" ht="38.25">
      <c r="A3" s="21" t="s">
        <v>5</v>
      </c>
      <c r="B3" s="43" t="s">
        <v>6</v>
      </c>
      <c r="C3" s="22" t="s">
        <v>44</v>
      </c>
      <c r="D3" s="23" t="s">
        <v>7</v>
      </c>
      <c r="E3" s="28" t="s">
        <v>67</v>
      </c>
      <c r="F3" s="7">
        <v>70000000</v>
      </c>
      <c r="G3" s="5">
        <v>36151.98293626405</v>
      </c>
      <c r="H3" s="7">
        <v>70000000</v>
      </c>
      <c r="I3" s="5">
        <v>36151.98293626405</v>
      </c>
      <c r="J3" s="5">
        <v>30260.76</v>
      </c>
      <c r="K3" s="5">
        <v>30260.76</v>
      </c>
      <c r="L3" s="14">
        <v>30260.76</v>
      </c>
      <c r="M3" s="7">
        <f>F3</f>
        <v>70000000</v>
      </c>
      <c r="N3" s="58">
        <f>M3/1936.27</f>
        <v>36151.98293626405</v>
      </c>
      <c r="O3" s="59" t="str">
        <f>IF(L3=N3,"NO","SI")</f>
        <v>SI</v>
      </c>
    </row>
    <row r="4" spans="1:15" ht="38.25">
      <c r="A4" s="21" t="s">
        <v>8</v>
      </c>
      <c r="B4" s="43" t="s">
        <v>6</v>
      </c>
      <c r="C4" s="22" t="s">
        <v>45</v>
      </c>
      <c r="D4" s="23" t="s">
        <v>7</v>
      </c>
      <c r="E4" s="28" t="s">
        <v>67</v>
      </c>
      <c r="F4" s="7">
        <v>60000000</v>
      </c>
      <c r="G4" s="5">
        <v>30987.41394536919</v>
      </c>
      <c r="H4" s="7">
        <v>60000000</v>
      </c>
      <c r="I4" s="5">
        <v>30987.41394536919</v>
      </c>
      <c r="J4" s="5">
        <v>30941.21</v>
      </c>
      <c r="K4" s="5">
        <v>30941.21</v>
      </c>
      <c r="L4" s="14">
        <v>30941.21</v>
      </c>
      <c r="M4" s="7">
        <f>F4</f>
        <v>60000000</v>
      </c>
      <c r="N4" s="58">
        <f aca="true" t="shared" si="0" ref="N4:N26">M4/1936.27</f>
        <v>30987.41394536919</v>
      </c>
      <c r="O4" s="59" t="str">
        <f>IF(L4=N4,"NO","SI")</f>
        <v>SI</v>
      </c>
    </row>
    <row r="5" spans="1:15" ht="51">
      <c r="A5" s="21" t="s">
        <v>10</v>
      </c>
      <c r="B5" s="43" t="s">
        <v>6</v>
      </c>
      <c r="C5" s="22" t="s">
        <v>46</v>
      </c>
      <c r="D5" s="23" t="s">
        <v>11</v>
      </c>
      <c r="E5" s="28" t="s">
        <v>67</v>
      </c>
      <c r="F5" s="7">
        <v>120000000</v>
      </c>
      <c r="G5" s="5">
        <v>61974.82789073838</v>
      </c>
      <c r="H5" s="7">
        <v>120000000</v>
      </c>
      <c r="I5" s="5">
        <v>61974.82789073838</v>
      </c>
      <c r="J5" s="5">
        <v>57330.32</v>
      </c>
      <c r="K5" s="5">
        <v>57330.32</v>
      </c>
      <c r="L5" s="14">
        <v>57330.32</v>
      </c>
      <c r="M5" s="7">
        <f>F5</f>
        <v>120000000</v>
      </c>
      <c r="N5" s="58">
        <f t="shared" si="0"/>
        <v>61974.82789073838</v>
      </c>
      <c r="O5" s="59" t="str">
        <f>IF(L5=N5,"NO","SI")</f>
        <v>SI</v>
      </c>
    </row>
    <row r="6" spans="1:15" ht="38.25">
      <c r="A6" s="21" t="s">
        <v>12</v>
      </c>
      <c r="B6" s="43" t="s">
        <v>6</v>
      </c>
      <c r="C6" s="22" t="s">
        <v>47</v>
      </c>
      <c r="D6" s="23" t="s">
        <v>11</v>
      </c>
      <c r="E6" s="28" t="s">
        <v>67</v>
      </c>
      <c r="F6" s="7">
        <v>100000000</v>
      </c>
      <c r="G6" s="5">
        <v>51645.68990894865</v>
      </c>
      <c r="H6" s="7">
        <v>100000000</v>
      </c>
      <c r="I6" s="5">
        <v>51645.68990894865</v>
      </c>
      <c r="J6" s="5">
        <v>41297.81</v>
      </c>
      <c r="K6" s="5">
        <v>41297.81</v>
      </c>
      <c r="L6" s="14">
        <v>41297.81</v>
      </c>
      <c r="M6" s="7">
        <f>F6</f>
        <v>100000000</v>
      </c>
      <c r="N6" s="58">
        <f t="shared" si="0"/>
        <v>51645.68990894865</v>
      </c>
      <c r="O6" s="59" t="str">
        <f>IF(L6=N6,"NO","SI")</f>
        <v>SI</v>
      </c>
    </row>
    <row r="7" spans="1:15" s="31" customFormat="1" ht="63.75" hidden="1" outlineLevel="1">
      <c r="A7" s="32" t="s">
        <v>13</v>
      </c>
      <c r="B7" s="44" t="s">
        <v>6</v>
      </c>
      <c r="C7" s="33" t="s">
        <v>60</v>
      </c>
      <c r="D7" s="34" t="s">
        <v>15</v>
      </c>
      <c r="E7" s="35" t="s">
        <v>67</v>
      </c>
      <c r="F7" s="36">
        <v>176000000</v>
      </c>
      <c r="G7" s="37">
        <v>90896.41423974962</v>
      </c>
      <c r="H7" s="36">
        <v>0</v>
      </c>
      <c r="I7" s="37">
        <v>0</v>
      </c>
      <c r="J7" s="37"/>
      <c r="K7" s="37"/>
      <c r="L7" s="38"/>
      <c r="M7" s="38"/>
      <c r="N7" s="38"/>
      <c r="O7" s="38"/>
    </row>
    <row r="8" spans="1:15" s="31" customFormat="1" ht="102" collapsed="1">
      <c r="A8" s="25" t="s">
        <v>13</v>
      </c>
      <c r="B8" s="45"/>
      <c r="C8" s="26" t="s">
        <v>66</v>
      </c>
      <c r="D8" s="27" t="s">
        <v>15</v>
      </c>
      <c r="E8" s="28" t="s">
        <v>67</v>
      </c>
      <c r="F8" s="29"/>
      <c r="G8" s="30"/>
      <c r="H8" s="29">
        <v>176000000</v>
      </c>
      <c r="I8" s="5">
        <v>90896.41423974962</v>
      </c>
      <c r="J8" s="5"/>
      <c r="K8" s="5"/>
      <c r="L8" s="14"/>
      <c r="M8" s="63"/>
      <c r="N8" s="57"/>
      <c r="O8" s="60"/>
    </row>
    <row r="9" spans="1:15" s="31" customFormat="1" ht="51">
      <c r="A9" s="39" t="s">
        <v>13</v>
      </c>
      <c r="B9" s="46" t="s">
        <v>14</v>
      </c>
      <c r="C9" s="40" t="s">
        <v>61</v>
      </c>
      <c r="D9" s="27" t="s">
        <v>15</v>
      </c>
      <c r="E9" s="28" t="s">
        <v>67</v>
      </c>
      <c r="F9" s="29"/>
      <c r="G9" s="30">
        <v>0</v>
      </c>
      <c r="H9" s="29"/>
      <c r="I9" s="30"/>
      <c r="J9" s="5">
        <v>19034.61</v>
      </c>
      <c r="K9" s="5">
        <v>19034.61</v>
      </c>
      <c r="L9" s="14">
        <v>19034.61</v>
      </c>
      <c r="M9" s="7">
        <v>38000000</v>
      </c>
      <c r="N9" s="58">
        <f t="shared" si="0"/>
        <v>19625.362165400486</v>
      </c>
      <c r="O9" s="59" t="str">
        <f>IF(L9=N9,"NO","SI")</f>
        <v>SI</v>
      </c>
    </row>
    <row r="10" spans="1:15" s="31" customFormat="1" ht="51">
      <c r="A10" s="39" t="s">
        <v>16</v>
      </c>
      <c r="B10" s="46" t="s">
        <v>17</v>
      </c>
      <c r="C10" s="40" t="s">
        <v>65</v>
      </c>
      <c r="D10" s="27" t="s">
        <v>15</v>
      </c>
      <c r="E10" s="28" t="s">
        <v>67</v>
      </c>
      <c r="F10" s="29"/>
      <c r="G10" s="30"/>
      <c r="H10" s="29"/>
      <c r="I10" s="30"/>
      <c r="J10" s="5">
        <v>59928.17</v>
      </c>
      <c r="K10" s="5">
        <v>59928.17</v>
      </c>
      <c r="L10" s="14">
        <v>59928.17</v>
      </c>
      <c r="M10" s="7">
        <v>138000000</v>
      </c>
      <c r="N10" s="58">
        <f t="shared" si="0"/>
        <v>71271.05207434914</v>
      </c>
      <c r="O10" s="59" t="str">
        <f>IF(L10=N10,"NO","SI")</f>
        <v>SI</v>
      </c>
    </row>
    <row r="11" spans="1:15" ht="38.25">
      <c r="A11" s="21" t="s">
        <v>18</v>
      </c>
      <c r="B11" s="43" t="s">
        <v>6</v>
      </c>
      <c r="C11" s="22" t="s">
        <v>48</v>
      </c>
      <c r="D11" s="23" t="s">
        <v>15</v>
      </c>
      <c r="E11" s="28" t="s">
        <v>67</v>
      </c>
      <c r="F11" s="7">
        <v>30000000</v>
      </c>
      <c r="G11" s="5">
        <v>15493.706972684595</v>
      </c>
      <c r="H11" s="7">
        <v>30000000</v>
      </c>
      <c r="I11" s="5">
        <v>15493.706972684595</v>
      </c>
      <c r="J11" s="5">
        <v>14003.6</v>
      </c>
      <c r="K11" s="5">
        <v>14003.6</v>
      </c>
      <c r="L11" s="14">
        <v>14003.6</v>
      </c>
      <c r="M11" s="7">
        <v>30000000</v>
      </c>
      <c r="N11" s="58">
        <f t="shared" si="0"/>
        <v>15493.706972684595</v>
      </c>
      <c r="O11" s="59" t="str">
        <f aca="true" t="shared" si="1" ref="O11:O18">IF(L11=N11,"NO","SI")</f>
        <v>SI</v>
      </c>
    </row>
    <row r="12" spans="1:15" ht="38.25">
      <c r="A12" s="21" t="s">
        <v>19</v>
      </c>
      <c r="B12" s="43" t="s">
        <v>6</v>
      </c>
      <c r="C12" s="22" t="s">
        <v>49</v>
      </c>
      <c r="D12" s="23" t="s">
        <v>15</v>
      </c>
      <c r="E12" s="28" t="s">
        <v>67</v>
      </c>
      <c r="F12" s="7">
        <v>23000000</v>
      </c>
      <c r="G12" s="5">
        <v>11878.50867905819</v>
      </c>
      <c r="H12" s="7">
        <v>23000000</v>
      </c>
      <c r="I12" s="5">
        <v>11878.50867905819</v>
      </c>
      <c r="J12" s="5">
        <v>11855.15</v>
      </c>
      <c r="K12" s="5">
        <v>11855.15</v>
      </c>
      <c r="L12" s="14">
        <v>11855.15</v>
      </c>
      <c r="M12" s="7">
        <v>23000000</v>
      </c>
      <c r="N12" s="58">
        <f t="shared" si="0"/>
        <v>11878.50867905819</v>
      </c>
      <c r="O12" s="59" t="str">
        <f t="shared" si="1"/>
        <v>SI</v>
      </c>
    </row>
    <row r="13" spans="1:15" ht="38.25">
      <c r="A13" s="21" t="s">
        <v>20</v>
      </c>
      <c r="B13" s="43" t="s">
        <v>6</v>
      </c>
      <c r="C13" s="22" t="s">
        <v>62</v>
      </c>
      <c r="D13" s="23" t="s">
        <v>15</v>
      </c>
      <c r="E13" s="28" t="s">
        <v>67</v>
      </c>
      <c r="F13" s="7">
        <v>15000000</v>
      </c>
      <c r="G13" s="5">
        <v>7746.853486342297</v>
      </c>
      <c r="H13" s="7">
        <v>15000000</v>
      </c>
      <c r="I13" s="5">
        <v>7746.853486342297</v>
      </c>
      <c r="J13" s="5">
        <v>7360.28</v>
      </c>
      <c r="K13" s="5">
        <v>7360.28</v>
      </c>
      <c r="L13" s="14">
        <v>7360.28</v>
      </c>
      <c r="M13" s="7">
        <v>15000000</v>
      </c>
      <c r="N13" s="58">
        <f t="shared" si="0"/>
        <v>7746.853486342297</v>
      </c>
      <c r="O13" s="59" t="str">
        <f t="shared" si="1"/>
        <v>SI</v>
      </c>
    </row>
    <row r="14" spans="1:15" ht="38.25">
      <c r="A14" s="21" t="s">
        <v>21</v>
      </c>
      <c r="B14" s="43" t="s">
        <v>6</v>
      </c>
      <c r="C14" s="22" t="s">
        <v>50</v>
      </c>
      <c r="D14" s="23" t="s">
        <v>15</v>
      </c>
      <c r="E14" s="28" t="s">
        <v>67</v>
      </c>
      <c r="F14" s="7">
        <v>25000000</v>
      </c>
      <c r="G14" s="5">
        <v>12911.422477237162</v>
      </c>
      <c r="H14" s="7">
        <v>25000000</v>
      </c>
      <c r="I14" s="5">
        <v>12911.422477237162</v>
      </c>
      <c r="J14" s="5">
        <v>10784.26</v>
      </c>
      <c r="K14" s="5">
        <v>10784.26</v>
      </c>
      <c r="L14" s="14">
        <v>10784.26</v>
      </c>
      <c r="M14" s="7">
        <v>25000000</v>
      </c>
      <c r="N14" s="58">
        <f t="shared" si="0"/>
        <v>12911.422477237162</v>
      </c>
      <c r="O14" s="59" t="str">
        <f t="shared" si="1"/>
        <v>SI</v>
      </c>
    </row>
    <row r="15" spans="1:15" ht="38.25">
      <c r="A15" s="21" t="s">
        <v>22</v>
      </c>
      <c r="B15" s="43" t="s">
        <v>6</v>
      </c>
      <c r="C15" s="22" t="s">
        <v>51</v>
      </c>
      <c r="D15" s="23" t="s">
        <v>23</v>
      </c>
      <c r="E15" s="28" t="s">
        <v>67</v>
      </c>
      <c r="F15" s="7">
        <v>100000000</v>
      </c>
      <c r="G15" s="5">
        <v>51645.68990894865</v>
      </c>
      <c r="H15" s="7">
        <v>100000000</v>
      </c>
      <c r="I15" s="5">
        <v>51645.68990894865</v>
      </c>
      <c r="J15" s="5">
        <v>42386.22</v>
      </c>
      <c r="K15" s="5">
        <v>42386.22</v>
      </c>
      <c r="L15" s="14">
        <v>42386.22</v>
      </c>
      <c r="M15" s="7">
        <v>100000000</v>
      </c>
      <c r="N15" s="58">
        <f t="shared" si="0"/>
        <v>51645.68990894865</v>
      </c>
      <c r="O15" s="59" t="str">
        <f t="shared" si="1"/>
        <v>SI</v>
      </c>
    </row>
    <row r="16" spans="1:15" ht="38.25">
      <c r="A16" s="21" t="s">
        <v>24</v>
      </c>
      <c r="B16" s="43" t="s">
        <v>6</v>
      </c>
      <c r="C16" s="22" t="s">
        <v>63</v>
      </c>
      <c r="D16" s="23" t="s">
        <v>23</v>
      </c>
      <c r="E16" s="28" t="s">
        <v>67</v>
      </c>
      <c r="F16" s="7">
        <v>50000000</v>
      </c>
      <c r="G16" s="5">
        <v>25822.844954474323</v>
      </c>
      <c r="H16" s="7">
        <v>50000000</v>
      </c>
      <c r="I16" s="5">
        <v>25822.844954474323</v>
      </c>
      <c r="J16" s="5">
        <v>25452.14</v>
      </c>
      <c r="K16" s="5">
        <v>25452.14</v>
      </c>
      <c r="L16" s="14">
        <v>25452.14</v>
      </c>
      <c r="M16" s="7">
        <v>50000000</v>
      </c>
      <c r="N16" s="58">
        <f t="shared" si="0"/>
        <v>25822.844954474323</v>
      </c>
      <c r="O16" s="59" t="str">
        <f t="shared" si="1"/>
        <v>SI</v>
      </c>
    </row>
    <row r="17" spans="1:15" ht="38.25">
      <c r="A17" s="21" t="s">
        <v>25</v>
      </c>
      <c r="B17" s="43" t="s">
        <v>6</v>
      </c>
      <c r="C17" s="22" t="s">
        <v>52</v>
      </c>
      <c r="D17" s="23" t="s">
        <v>23</v>
      </c>
      <c r="E17" s="28" t="s">
        <v>67</v>
      </c>
      <c r="F17" s="7">
        <v>20000000</v>
      </c>
      <c r="G17" s="5">
        <v>10329.13798178973</v>
      </c>
      <c r="H17" s="7">
        <v>20000000</v>
      </c>
      <c r="I17" s="5">
        <v>10329.13798178973</v>
      </c>
      <c r="J17" s="5">
        <v>10102.1</v>
      </c>
      <c r="K17" s="5">
        <v>10102.1</v>
      </c>
      <c r="L17" s="14">
        <v>10102.1</v>
      </c>
      <c r="M17" s="7">
        <v>20000000</v>
      </c>
      <c r="N17" s="58">
        <f t="shared" si="0"/>
        <v>10329.13798178973</v>
      </c>
      <c r="O17" s="59" t="str">
        <f t="shared" si="1"/>
        <v>SI</v>
      </c>
    </row>
    <row r="18" spans="1:15" ht="38.25">
      <c r="A18" s="21" t="s">
        <v>26</v>
      </c>
      <c r="B18" s="43" t="s">
        <v>6</v>
      </c>
      <c r="C18" s="22" t="s">
        <v>53</v>
      </c>
      <c r="D18" s="23" t="s">
        <v>23</v>
      </c>
      <c r="E18" s="28" t="s">
        <v>67</v>
      </c>
      <c r="F18" s="7">
        <v>30000000</v>
      </c>
      <c r="G18" s="5">
        <v>15493.706972684595</v>
      </c>
      <c r="H18" s="7">
        <v>30000000</v>
      </c>
      <c r="I18" s="5">
        <v>15493.706972684595</v>
      </c>
      <c r="J18" s="5">
        <v>15156.23</v>
      </c>
      <c r="K18" s="5">
        <v>15156.23</v>
      </c>
      <c r="L18" s="14">
        <v>15156.23</v>
      </c>
      <c r="M18" s="7">
        <v>30000000</v>
      </c>
      <c r="N18" s="58">
        <f t="shared" si="0"/>
        <v>15493.706972684595</v>
      </c>
      <c r="O18" s="59" t="str">
        <f t="shared" si="1"/>
        <v>SI</v>
      </c>
    </row>
    <row r="19" spans="1:15" ht="38.25">
      <c r="A19" s="25" t="s">
        <v>9</v>
      </c>
      <c r="B19" s="45" t="s">
        <v>6</v>
      </c>
      <c r="C19" s="26" t="s">
        <v>58</v>
      </c>
      <c r="D19" s="27" t="s">
        <v>7</v>
      </c>
      <c r="E19" s="28" t="s">
        <v>67</v>
      </c>
      <c r="F19" s="29"/>
      <c r="G19" s="30"/>
      <c r="H19" s="29">
        <v>30000000</v>
      </c>
      <c r="I19" s="30">
        <v>15493.706972684595</v>
      </c>
      <c r="J19" s="30">
        <v>13270.36</v>
      </c>
      <c r="K19" s="30">
        <v>13270.36</v>
      </c>
      <c r="L19" s="14">
        <v>13270.36</v>
      </c>
      <c r="M19" s="29">
        <v>30000000</v>
      </c>
      <c r="N19" s="58">
        <f t="shared" si="0"/>
        <v>15493.706972684595</v>
      </c>
      <c r="O19" s="59" t="str">
        <f>IF(L19=N19,"NO","SI")</f>
        <v>SI</v>
      </c>
    </row>
    <row r="20" spans="3:12" ht="15.75">
      <c r="C20" s="17" t="s">
        <v>27</v>
      </c>
      <c r="G20" s="5">
        <v>0</v>
      </c>
      <c r="L20" s="14"/>
    </row>
    <row r="21" spans="1:15" ht="38.25">
      <c r="A21" s="21" t="s">
        <v>28</v>
      </c>
      <c r="B21" s="43" t="s">
        <v>6</v>
      </c>
      <c r="C21" s="22" t="s">
        <v>54</v>
      </c>
      <c r="D21" s="23" t="s">
        <v>29</v>
      </c>
      <c r="E21" s="24" t="s">
        <v>30</v>
      </c>
      <c r="F21" s="7">
        <v>100000000</v>
      </c>
      <c r="G21" s="5">
        <v>51645.68990894865</v>
      </c>
      <c r="H21" s="7">
        <v>100000000</v>
      </c>
      <c r="I21" s="5">
        <v>51645.68990894865</v>
      </c>
      <c r="J21" s="5">
        <v>42688.26</v>
      </c>
      <c r="K21" s="5">
        <v>42688.26</v>
      </c>
      <c r="L21" s="14">
        <v>42688.26</v>
      </c>
      <c r="M21" s="7">
        <v>100000000</v>
      </c>
      <c r="N21" s="58">
        <f t="shared" si="0"/>
        <v>51645.68990894865</v>
      </c>
      <c r="O21" s="59" t="str">
        <f>IF(L21=N21,"NO","SI")</f>
        <v>SI</v>
      </c>
    </row>
    <row r="22" spans="1:15" ht="38.25">
      <c r="A22" s="21" t="s">
        <v>31</v>
      </c>
      <c r="B22" s="43" t="s">
        <v>6</v>
      </c>
      <c r="C22" s="22" t="s">
        <v>64</v>
      </c>
      <c r="D22" s="23" t="s">
        <v>29</v>
      </c>
      <c r="E22" s="24" t="s">
        <v>30</v>
      </c>
      <c r="F22" s="7">
        <v>100000000</v>
      </c>
      <c r="G22" s="5">
        <v>51645.68990894865</v>
      </c>
      <c r="H22" s="7">
        <v>100000000</v>
      </c>
      <c r="I22" s="5">
        <v>51645.68990894865</v>
      </c>
      <c r="J22" s="5">
        <v>47816.94</v>
      </c>
      <c r="K22" s="5">
        <v>47816.94</v>
      </c>
      <c r="L22" s="14">
        <v>47816.94</v>
      </c>
      <c r="M22" s="7">
        <v>100000000</v>
      </c>
      <c r="N22" s="58">
        <f t="shared" si="0"/>
        <v>51645.68990894865</v>
      </c>
      <c r="O22" s="59" t="str">
        <f>IF(L22=N22,"NO","SI")</f>
        <v>SI</v>
      </c>
    </row>
    <row r="23" spans="3:13" ht="15.75">
      <c r="C23" s="17" t="s">
        <v>32</v>
      </c>
      <c r="G23" s="5">
        <v>0</v>
      </c>
      <c r="I23" s="5">
        <v>0</v>
      </c>
      <c r="L23" s="14"/>
      <c r="M23" s="7"/>
    </row>
    <row r="24" spans="1:15" ht="38.25">
      <c r="A24" s="21" t="s">
        <v>33</v>
      </c>
      <c r="B24" s="43" t="s">
        <v>6</v>
      </c>
      <c r="C24" s="22" t="s">
        <v>55</v>
      </c>
      <c r="D24" s="23" t="s">
        <v>34</v>
      </c>
      <c r="E24" s="24" t="s">
        <v>102</v>
      </c>
      <c r="F24" s="7">
        <v>24000000</v>
      </c>
      <c r="G24" s="5">
        <v>12394.965578147676</v>
      </c>
      <c r="H24" s="7">
        <v>24000000</v>
      </c>
      <c r="I24" s="5">
        <v>12394.965578147676</v>
      </c>
      <c r="J24" s="5">
        <v>9557.49</v>
      </c>
      <c r="K24" s="5">
        <v>9557.49</v>
      </c>
      <c r="L24" s="14">
        <v>9557.49</v>
      </c>
      <c r="M24" s="7">
        <v>24000000</v>
      </c>
      <c r="N24" s="58">
        <f t="shared" si="0"/>
        <v>12394.965578147676</v>
      </c>
      <c r="O24" s="59" t="str">
        <f>IF(L24=N24,"NO","SI")</f>
        <v>SI</v>
      </c>
    </row>
    <row r="25" spans="1:15" ht="38.25">
      <c r="A25" s="21" t="s">
        <v>36</v>
      </c>
      <c r="B25" s="43" t="s">
        <v>6</v>
      </c>
      <c r="C25" s="22" t="s">
        <v>56</v>
      </c>
      <c r="D25" s="23" t="s">
        <v>34</v>
      </c>
      <c r="E25" s="24" t="s">
        <v>102</v>
      </c>
      <c r="F25" s="7">
        <v>56000000</v>
      </c>
      <c r="G25" s="5">
        <v>28921.586349011242</v>
      </c>
      <c r="H25" s="7">
        <v>56000000</v>
      </c>
      <c r="I25" s="5">
        <v>28921.586349011242</v>
      </c>
      <c r="J25" s="5">
        <v>27137.04</v>
      </c>
      <c r="K25" s="5">
        <v>27137.04</v>
      </c>
      <c r="L25" s="14">
        <v>27137.04</v>
      </c>
      <c r="M25" s="7">
        <v>56000000</v>
      </c>
      <c r="N25" s="58">
        <f t="shared" si="0"/>
        <v>28921.586349011242</v>
      </c>
      <c r="O25" s="59" t="str">
        <f>IF(L25=N25,"NO","SI")</f>
        <v>SI</v>
      </c>
    </row>
    <row r="26" spans="1:15" ht="38.25">
      <c r="A26" s="21" t="s">
        <v>37</v>
      </c>
      <c r="B26" s="43" t="s">
        <v>6</v>
      </c>
      <c r="C26" s="22" t="s">
        <v>57</v>
      </c>
      <c r="D26" s="23" t="s">
        <v>59</v>
      </c>
      <c r="E26" s="24" t="s">
        <v>102</v>
      </c>
      <c r="F26" s="7">
        <v>80000000</v>
      </c>
      <c r="G26" s="5">
        <v>41316.55192715892</v>
      </c>
      <c r="H26" s="7">
        <v>80000000</v>
      </c>
      <c r="I26" s="5">
        <v>41316.55192715892</v>
      </c>
      <c r="J26" s="5">
        <v>39721.65</v>
      </c>
      <c r="K26" s="5">
        <v>39721.65</v>
      </c>
      <c r="L26" s="14">
        <v>39721.65</v>
      </c>
      <c r="M26" s="7">
        <v>80000000</v>
      </c>
      <c r="N26" s="58">
        <f t="shared" si="0"/>
        <v>41316.55192715892</v>
      </c>
      <c r="O26" s="59" t="str">
        <f>IF(L26=N26,"NO","SI")</f>
        <v>SI</v>
      </c>
    </row>
    <row r="28" ht="12.75">
      <c r="L28" s="14"/>
    </row>
    <row r="29" spans="1:14" ht="12.75">
      <c r="A29" s="67"/>
      <c r="B29" s="68"/>
      <c r="C29" s="66" t="s">
        <v>103</v>
      </c>
      <c r="D29" s="67"/>
      <c r="E29" s="67"/>
      <c r="F29" s="69"/>
      <c r="G29" s="70"/>
      <c r="H29" s="69"/>
      <c r="I29" s="70"/>
      <c r="J29" s="70"/>
      <c r="K29" s="70"/>
      <c r="L29" s="71">
        <f>SUM(L2:L28)</f>
        <v>556084.6</v>
      </c>
      <c r="N29" s="75">
        <f>SUM(N2:N28)</f>
        <v>624396.3909991892</v>
      </c>
    </row>
    <row r="30" ht="12.75">
      <c r="L30" s="14"/>
    </row>
    <row r="31" ht="12.75">
      <c r="L31" s="14"/>
    </row>
    <row r="32" ht="12.75">
      <c r="L32" s="14"/>
    </row>
    <row r="33" ht="12.75">
      <c r="L33" s="14"/>
    </row>
    <row r="34" ht="12.75">
      <c r="L34" s="14"/>
    </row>
    <row r="35" ht="12.75">
      <c r="L35" s="14"/>
    </row>
    <row r="36" ht="12.75">
      <c r="L36" s="14"/>
    </row>
    <row r="37" ht="12.75">
      <c r="L37" s="14"/>
    </row>
    <row r="38" ht="12.75">
      <c r="L38" s="14"/>
    </row>
    <row r="39" ht="12.75">
      <c r="L39" s="14"/>
    </row>
    <row r="40" ht="12.75">
      <c r="L40" s="14"/>
    </row>
    <row r="41" ht="12.75">
      <c r="L41" s="14"/>
    </row>
    <row r="42" ht="12.75">
      <c r="L42" s="14"/>
    </row>
    <row r="43" ht="12.75">
      <c r="L43" s="14"/>
    </row>
    <row r="44" ht="12.75">
      <c r="L44" s="14"/>
    </row>
    <row r="45" ht="12.75">
      <c r="L45" s="14"/>
    </row>
    <row r="46" ht="12.75">
      <c r="L46" s="14"/>
    </row>
    <row r="47" ht="12.75">
      <c r="L47" s="14"/>
    </row>
    <row r="48" ht="12.75">
      <c r="L48" s="14"/>
    </row>
    <row r="49" ht="12.75">
      <c r="L49" s="14"/>
    </row>
    <row r="50" ht="12.75">
      <c r="L50" s="14"/>
    </row>
    <row r="51" ht="12.75">
      <c r="L51" s="14"/>
    </row>
    <row r="52" ht="12.75">
      <c r="L52" s="14"/>
    </row>
    <row r="53" ht="12.75">
      <c r="L53" s="14"/>
    </row>
    <row r="54" ht="12.75">
      <c r="L54" s="14"/>
    </row>
    <row r="55" ht="12.75">
      <c r="L55" s="14"/>
    </row>
    <row r="56" ht="12.75">
      <c r="L56" s="14"/>
    </row>
    <row r="57" ht="12.75">
      <c r="L57" s="14"/>
    </row>
    <row r="58" ht="12.75">
      <c r="L58" s="14"/>
    </row>
    <row r="59" ht="12.75">
      <c r="L59" s="14"/>
    </row>
    <row r="60" ht="12.75">
      <c r="L60" s="14"/>
    </row>
    <row r="61" ht="12.75">
      <c r="L61" s="14"/>
    </row>
    <row r="62" ht="12.75">
      <c r="L62" s="14"/>
    </row>
    <row r="63" ht="12.75">
      <c r="L63" s="14"/>
    </row>
    <row r="64" ht="12.75">
      <c r="L64" s="14"/>
    </row>
    <row r="65" ht="12.75">
      <c r="L65" s="14"/>
    </row>
    <row r="66" ht="12.75">
      <c r="L66" s="14"/>
    </row>
    <row r="67" ht="12.75">
      <c r="L67" s="14"/>
    </row>
    <row r="68" ht="12.75">
      <c r="L68" s="14"/>
    </row>
    <row r="69" ht="12.75">
      <c r="L69" s="14"/>
    </row>
    <row r="70" ht="12.75">
      <c r="L70" s="14"/>
    </row>
    <row r="71" ht="12.75">
      <c r="L71" s="14"/>
    </row>
    <row r="72" ht="12.75">
      <c r="L72" s="14"/>
    </row>
    <row r="73" ht="12.75">
      <c r="L73" s="14"/>
    </row>
    <row r="74" ht="12.75">
      <c r="L74" s="14"/>
    </row>
    <row r="75" ht="12.75">
      <c r="L75" s="14"/>
    </row>
    <row r="76" ht="12.75">
      <c r="L76" s="14"/>
    </row>
    <row r="77" ht="12.75">
      <c r="L77" s="14"/>
    </row>
    <row r="78" ht="12.75">
      <c r="L78" s="14"/>
    </row>
    <row r="79" ht="12.75">
      <c r="L79" s="14"/>
    </row>
    <row r="80" ht="12.75">
      <c r="L80" s="14"/>
    </row>
    <row r="81" ht="12.75">
      <c r="L81" s="14"/>
    </row>
    <row r="82" ht="12.75">
      <c r="L82" s="14"/>
    </row>
    <row r="83" ht="12.75">
      <c r="L83" s="14"/>
    </row>
    <row r="84" ht="12.75">
      <c r="L84" s="14"/>
    </row>
    <row r="85" ht="12.75">
      <c r="L85" s="14"/>
    </row>
    <row r="86" ht="12.75">
      <c r="L86" s="14"/>
    </row>
    <row r="87" ht="12.75">
      <c r="L87" s="14"/>
    </row>
    <row r="88" ht="12.75">
      <c r="L88" s="14"/>
    </row>
    <row r="89" ht="12.75">
      <c r="L89" s="14"/>
    </row>
    <row r="90" ht="12.75">
      <c r="L90" s="14"/>
    </row>
    <row r="91" ht="12.75">
      <c r="L91" s="14"/>
    </row>
    <row r="92" ht="12.75">
      <c r="L92" s="14"/>
    </row>
    <row r="93" ht="12.75">
      <c r="L93" s="14"/>
    </row>
    <row r="94" ht="12.75">
      <c r="L94" s="14"/>
    </row>
    <row r="95" ht="12.75">
      <c r="L95" s="14"/>
    </row>
    <row r="96" ht="12.75">
      <c r="L96" s="14"/>
    </row>
    <row r="97" ht="12.75">
      <c r="L97" s="14"/>
    </row>
    <row r="98" ht="12.75">
      <c r="L98" s="14"/>
    </row>
    <row r="99" ht="12.75">
      <c r="L99" s="14"/>
    </row>
    <row r="100" ht="12.75">
      <c r="L100" s="14"/>
    </row>
    <row r="101" ht="12.75">
      <c r="L101" s="14"/>
    </row>
    <row r="102" ht="12.75">
      <c r="L102" s="14"/>
    </row>
    <row r="103" ht="12.75">
      <c r="L103" s="14"/>
    </row>
    <row r="104" ht="12.75">
      <c r="L104" s="14"/>
    </row>
    <row r="105" ht="12.75">
      <c r="L105" s="14"/>
    </row>
    <row r="106" ht="12.75">
      <c r="L106" s="14"/>
    </row>
    <row r="107" ht="12.75">
      <c r="L107" s="14"/>
    </row>
    <row r="108" ht="12.75">
      <c r="L108" s="14"/>
    </row>
    <row r="109" ht="12.75">
      <c r="L109" s="14"/>
    </row>
    <row r="110" ht="12.75">
      <c r="L110" s="14"/>
    </row>
    <row r="111" ht="12.75">
      <c r="L111" s="14"/>
    </row>
    <row r="112" ht="12.75">
      <c r="L112" s="14"/>
    </row>
    <row r="113" ht="12.75">
      <c r="L113" s="14"/>
    </row>
    <row r="114" ht="12.75">
      <c r="L114" s="14"/>
    </row>
    <row r="115" ht="12.75">
      <c r="L115" s="14"/>
    </row>
    <row r="116" ht="12.75">
      <c r="L116" s="14"/>
    </row>
    <row r="117" ht="12.75">
      <c r="L117" s="14"/>
    </row>
    <row r="118" ht="12.75">
      <c r="L118" s="14"/>
    </row>
    <row r="119" ht="12.75">
      <c r="L119" s="14"/>
    </row>
    <row r="120" ht="12.75">
      <c r="L120" s="14"/>
    </row>
    <row r="121" ht="12.75">
      <c r="L121" s="14"/>
    </row>
    <row r="122" ht="12.75">
      <c r="L122" s="14"/>
    </row>
    <row r="123" ht="12.75">
      <c r="L123" s="14"/>
    </row>
    <row r="124" ht="12.75">
      <c r="L124" s="14"/>
    </row>
    <row r="125" ht="12.75">
      <c r="L125" s="14"/>
    </row>
    <row r="126" ht="12.75">
      <c r="L126" s="14"/>
    </row>
    <row r="127" ht="12.75">
      <c r="L127" s="14"/>
    </row>
    <row r="128" ht="12.75">
      <c r="L128" s="14"/>
    </row>
    <row r="129" ht="12.75">
      <c r="L129" s="14"/>
    </row>
    <row r="130" ht="12.75">
      <c r="L130" s="14"/>
    </row>
    <row r="131" ht="12.75">
      <c r="L131" s="14"/>
    </row>
    <row r="132" ht="12.75">
      <c r="L132" s="14"/>
    </row>
    <row r="133" ht="12.75">
      <c r="L133" s="14"/>
    </row>
    <row r="134" ht="12.75">
      <c r="L134" s="14"/>
    </row>
    <row r="135" ht="12.75">
      <c r="L135" s="14"/>
    </row>
    <row r="136" ht="12.75">
      <c r="L136" s="14"/>
    </row>
    <row r="137" ht="12.75">
      <c r="L137" s="14"/>
    </row>
    <row r="138" ht="12.75">
      <c r="L138" s="14"/>
    </row>
    <row r="139" ht="12.75">
      <c r="L139" s="14"/>
    </row>
    <row r="140" ht="12.75">
      <c r="L140" s="14"/>
    </row>
    <row r="141" ht="12.75">
      <c r="L141" s="14"/>
    </row>
    <row r="142" ht="12.75">
      <c r="L142" s="14"/>
    </row>
    <row r="143" ht="12.75">
      <c r="L143" s="14"/>
    </row>
    <row r="144" ht="12.75">
      <c r="L144" s="14"/>
    </row>
    <row r="145" ht="12.75">
      <c r="L145" s="14"/>
    </row>
    <row r="146" ht="12.75">
      <c r="L146" s="14"/>
    </row>
    <row r="147" ht="12.75">
      <c r="L147" s="14"/>
    </row>
    <row r="148" ht="12.75">
      <c r="L148" s="14"/>
    </row>
    <row r="149" ht="12.75">
      <c r="L149" s="14"/>
    </row>
    <row r="150" ht="12.75">
      <c r="L150" s="14"/>
    </row>
    <row r="151" ht="12.75">
      <c r="L151" s="14"/>
    </row>
    <row r="152" ht="12.75">
      <c r="L152" s="14"/>
    </row>
    <row r="153" ht="12.75">
      <c r="L153" s="14"/>
    </row>
    <row r="154" ht="12.75">
      <c r="L154" s="14"/>
    </row>
    <row r="155" ht="12.75">
      <c r="L155" s="14"/>
    </row>
    <row r="156" ht="12.75">
      <c r="L156" s="14"/>
    </row>
    <row r="157" ht="12.75">
      <c r="L157" s="14"/>
    </row>
    <row r="158" ht="12.75">
      <c r="L158" s="14"/>
    </row>
    <row r="159" ht="12.75">
      <c r="L159" s="14"/>
    </row>
    <row r="160" ht="12.75">
      <c r="L160" s="14"/>
    </row>
    <row r="161" ht="12.75">
      <c r="L161" s="14"/>
    </row>
    <row r="162" ht="12.75">
      <c r="L162" s="14"/>
    </row>
    <row r="163" ht="12.75">
      <c r="L163" s="14"/>
    </row>
    <row r="164" ht="12.75">
      <c r="L164" s="14"/>
    </row>
    <row r="165" ht="12.75">
      <c r="L165" s="14"/>
    </row>
    <row r="166" ht="12.75">
      <c r="L166" s="14"/>
    </row>
    <row r="167" ht="12.75">
      <c r="L167" s="14"/>
    </row>
    <row r="168" ht="12.75">
      <c r="L168" s="14"/>
    </row>
    <row r="169" ht="12.75">
      <c r="L169" s="14"/>
    </row>
    <row r="170" ht="12.75">
      <c r="L170" s="14"/>
    </row>
    <row r="171" ht="12.75">
      <c r="L171" s="14"/>
    </row>
    <row r="172" ht="12.75">
      <c r="L172" s="14"/>
    </row>
    <row r="173" ht="12.75">
      <c r="L173" s="14"/>
    </row>
    <row r="174" ht="12.75">
      <c r="L174" s="14"/>
    </row>
    <row r="175" ht="12.75">
      <c r="L175" s="14"/>
    </row>
    <row r="176" ht="12.75">
      <c r="L176" s="14"/>
    </row>
    <row r="177" ht="12.75">
      <c r="L177" s="14"/>
    </row>
    <row r="178" ht="12.75">
      <c r="L178" s="14"/>
    </row>
    <row r="179" ht="12.75">
      <c r="L179" s="14"/>
    </row>
    <row r="180" ht="12.75">
      <c r="L180" s="14"/>
    </row>
    <row r="181" ht="12.75">
      <c r="L181" s="14"/>
    </row>
    <row r="182" ht="12.75">
      <c r="L182" s="14"/>
    </row>
    <row r="183" ht="12.75">
      <c r="L183" s="14"/>
    </row>
    <row r="184" ht="12.75">
      <c r="L184" s="14"/>
    </row>
    <row r="185" ht="12.75">
      <c r="L185" s="14"/>
    </row>
    <row r="186" ht="12.75">
      <c r="L186" s="14"/>
    </row>
    <row r="187" ht="12.75">
      <c r="L187" s="14"/>
    </row>
    <row r="188" ht="12.75">
      <c r="L188" s="14"/>
    </row>
    <row r="189" ht="12.75">
      <c r="L189" s="14"/>
    </row>
    <row r="190" ht="12.75">
      <c r="L190" s="14"/>
    </row>
    <row r="191" ht="12.75">
      <c r="L191" s="14"/>
    </row>
    <row r="192" ht="12.75">
      <c r="L192" s="14"/>
    </row>
    <row r="193" ht="12.75">
      <c r="L193" s="14"/>
    </row>
    <row r="194" ht="12.75">
      <c r="L194" s="14"/>
    </row>
    <row r="195" ht="12.75">
      <c r="L195" s="14"/>
    </row>
    <row r="196" ht="12.75">
      <c r="L196" s="14"/>
    </row>
    <row r="197" ht="12.75">
      <c r="L197" s="14"/>
    </row>
    <row r="198" ht="12.75">
      <c r="L198" s="14"/>
    </row>
    <row r="199" ht="12.75">
      <c r="L199" s="14"/>
    </row>
    <row r="200" ht="12.75">
      <c r="L200" s="14"/>
    </row>
    <row r="201" ht="12.75">
      <c r="L201" s="14"/>
    </row>
    <row r="202" ht="12.75">
      <c r="L202" s="14"/>
    </row>
    <row r="203" ht="12.75">
      <c r="L203" s="14"/>
    </row>
    <row r="204" ht="12.75">
      <c r="L204" s="14"/>
    </row>
    <row r="205" ht="12.75">
      <c r="L205" s="14"/>
    </row>
    <row r="206" ht="12.75">
      <c r="L206" s="14"/>
    </row>
    <row r="207" ht="12.75">
      <c r="L207" s="14"/>
    </row>
    <row r="208" ht="12.75">
      <c r="L208" s="14"/>
    </row>
    <row r="209" ht="12.75">
      <c r="L209" s="14"/>
    </row>
    <row r="210" ht="12.75">
      <c r="L210" s="14"/>
    </row>
    <row r="211" ht="12.75">
      <c r="L211" s="14"/>
    </row>
    <row r="212" ht="12.75">
      <c r="L212" s="14"/>
    </row>
    <row r="213" ht="12.75">
      <c r="L213" s="14"/>
    </row>
    <row r="214" ht="12.75">
      <c r="L214" s="14"/>
    </row>
    <row r="215" ht="12.75">
      <c r="L215" s="14"/>
    </row>
    <row r="216" ht="12.75">
      <c r="L216" s="14"/>
    </row>
    <row r="217" ht="12.75">
      <c r="L217" s="14"/>
    </row>
    <row r="218" ht="12.75">
      <c r="L218" s="14"/>
    </row>
    <row r="219" ht="12.75">
      <c r="L219" s="14"/>
    </row>
    <row r="220" ht="12.75">
      <c r="L220" s="14"/>
    </row>
    <row r="221" ht="12.75">
      <c r="L221" s="14"/>
    </row>
    <row r="222" ht="12.75">
      <c r="L222" s="14"/>
    </row>
    <row r="223" ht="12.75">
      <c r="L223" s="14"/>
    </row>
    <row r="224" ht="12.75">
      <c r="L224" s="14"/>
    </row>
    <row r="225" ht="12.75">
      <c r="L225" s="14"/>
    </row>
  </sheetData>
  <conditionalFormatting sqref="L2:L65536 G2:G65536 I2:K6 I8:K65536 N29 M7:O7">
    <cfRule type="cellIs" priority="1" dxfId="0" operator="equal" stopIfTrue="1">
      <formula>0</formula>
    </cfRule>
  </conditionalFormatting>
  <printOptions gridLines="1" horizontalCentered="1"/>
  <pageMargins left="0.3937007874015748" right="0.3937007874015748" top="0.68" bottom="0.6692913385826772" header="0.3937007874015748" footer="0.31496062992125984"/>
  <pageSetup fitToHeight="2" fitToWidth="1" horizontalDpi="600" verticalDpi="600" orientation="landscape" paperSize="9" scale="92" r:id="rId1"/>
  <headerFooter alignWithMargins="0">
    <oddHeader>&amp;CL.445/1908 PROGRAMMA 1998</oddHeader>
    <oddFooter>&amp;LRegione Emilia-Romagna
Direzione Generale Ambiente e Difesa del Suolo e della Costa&amp;Cpag.&amp;P&amp;RMarzo 2008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Emilia-Romagna</dc:creator>
  <cp:keywords/>
  <dc:description/>
  <cp:lastModifiedBy>Regione Emilia-Romagna</cp:lastModifiedBy>
  <cp:lastPrinted>2005-04-28T07:38:20Z</cp:lastPrinted>
  <dcterms:created xsi:type="dcterms:W3CDTF">2004-04-15T12:23:30Z</dcterms:created>
  <dcterms:modified xsi:type="dcterms:W3CDTF">2011-07-25T09:42:42Z</dcterms:modified>
  <cp:category/>
  <cp:version/>
  <cp:contentType/>
  <cp:contentStatus/>
</cp:coreProperties>
</file>