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281" windowWidth="10185" windowHeight="8445" activeTab="0"/>
  </bookViews>
  <sheets>
    <sheet name="445 1999-2000" sheetId="1" r:id="rId1"/>
  </sheets>
  <definedNames>
    <definedName name="_xlnm.Print_Titles" localSheetId="0">'445 1999-2000'!$1:$1</definedName>
  </definedNames>
  <calcPr fullCalcOnLoad="1"/>
</workbook>
</file>

<file path=xl/sharedStrings.xml><?xml version="1.0" encoding="utf-8"?>
<sst xmlns="http://schemas.openxmlformats.org/spreadsheetml/2006/main" count="219" uniqueCount="100">
  <si>
    <t>CODICE</t>
  </si>
  <si>
    <t>TITOLO</t>
  </si>
  <si>
    <t>PROV.</t>
  </si>
  <si>
    <t>SOGGETTO ATTUATORE</t>
  </si>
  <si>
    <t>BACINO NAZIONALE FIUME PO</t>
  </si>
  <si>
    <t>1A4A001</t>
  </si>
  <si>
    <t>000</t>
  </si>
  <si>
    <t>PC</t>
  </si>
  <si>
    <t>1A4A002</t>
  </si>
  <si>
    <t>1A4A003</t>
  </si>
  <si>
    <t>1A4A004</t>
  </si>
  <si>
    <t>1A4A005</t>
  </si>
  <si>
    <t>PR</t>
  </si>
  <si>
    <t>1A4A006</t>
  </si>
  <si>
    <t>1A4A007</t>
  </si>
  <si>
    <t>1A4A008</t>
  </si>
  <si>
    <t>1A4A009</t>
  </si>
  <si>
    <t>1A4A010</t>
  </si>
  <si>
    <t>1A4A011</t>
  </si>
  <si>
    <t>1A4A012</t>
  </si>
  <si>
    <t>RE</t>
  </si>
  <si>
    <t>001</t>
  </si>
  <si>
    <t>002</t>
  </si>
  <si>
    <t>003</t>
  </si>
  <si>
    <t>1A4A013</t>
  </si>
  <si>
    <t>1A4A014</t>
  </si>
  <si>
    <t>1A4A015</t>
  </si>
  <si>
    <t>004</t>
  </si>
  <si>
    <t>005</t>
  </si>
  <si>
    <t>1A4A016</t>
  </si>
  <si>
    <t>MO</t>
  </si>
  <si>
    <t>Per l'esecuzione dei lavori di indagine geognostiche e monitoraggio profondo nel capoluogo del Comune di Fanano in loc. capoluogo</t>
  </si>
  <si>
    <t>COMUNE DI FRASSINORO - Lavori di indagine geognostica nell'abitato di Cardegolo</t>
  </si>
  <si>
    <t>COMUNE DI MONTESE - Lavori di indagine geognostica nell'abitato di Zocca capoluogo, Versante N-E in località Casa Salciccia</t>
  </si>
  <si>
    <t>1A4A017</t>
  </si>
  <si>
    <t>1A4A018</t>
  </si>
  <si>
    <t>1A4A019</t>
  </si>
  <si>
    <t>BACINO INTERREGIONALE FIUME RENO</t>
  </si>
  <si>
    <t>1A4C001</t>
  </si>
  <si>
    <t>BO</t>
  </si>
  <si>
    <t>Servizio Tecnico Bacino               Reno</t>
  </si>
  <si>
    <t>1A4C002</t>
  </si>
  <si>
    <t>BACINI REGIONALI DELLA ROMAGNA</t>
  </si>
  <si>
    <t>1A4F001</t>
  </si>
  <si>
    <t>FC</t>
  </si>
  <si>
    <t>1A4F002</t>
  </si>
  <si>
    <t>1A4F003</t>
  </si>
  <si>
    <t>BACINI INTERREGIONALI MARECCHIA E CONCA</t>
  </si>
  <si>
    <t>1A4G001</t>
  </si>
  <si>
    <t>RN</t>
  </si>
  <si>
    <t>LOTTO</t>
  </si>
  <si>
    <t>Rilievi e indagini preliminari per interventi di consolidamento abitati in località varie nella provincia di Piacenza</t>
  </si>
  <si>
    <t xml:space="preserve">COMUNE DI PECORARA - Opere di realizzazione e rifacimento dreni suborizzontali in località Pecorara capoluogo </t>
  </si>
  <si>
    <t>COMUNE DI PIANELLO VAL TIDONE - Manutenzione della regimazione idraulica superficiale e realizzazione di drenaggi in località Roccapulzana</t>
  </si>
  <si>
    <t>COMUNE DI BETTOLA E MORFASSO - Manutenzione e potenziamento opere di captazione e regimazione acque superficiali e profonde in località Bramaiano, San Giovanni e Morfasso Capoluogo</t>
  </si>
  <si>
    <t>Rilievi e indagini preliminari per interventi di consolidamento abitati in località Lugagnano Superiore (Com. di Monchio delle Corti), Sivizzo (Com. di Corniglio), Vidiana (Com. di Langhirano), Masereto (Com. di Solignano) e Corniglio (Com. di Corniglio)</t>
  </si>
  <si>
    <t>Rilievi e indagini preliminari per interventi di consolidamento abitati in località varie nella provincia di Parma</t>
  </si>
  <si>
    <t>Lavori di manutenzione ad opere di consolidamento negli abitati dichiarati da consolidare nella provincia di Parma</t>
  </si>
  <si>
    <t>COMUNE DI BORE - Ripristino di canali di scolo, esecuzione di drenaggi sotterranei in trincea e manutenzione di briglie nell'abitato di Metti</t>
  </si>
  <si>
    <t>COMUNE DI LANGHIRANO - Ripristino di canali di scolo, esecuzione di drenaggi sotterranei in trincea nell'abitato di Vidiana</t>
  </si>
  <si>
    <t>COMUNE DI PALANZANO - Ripristino di canali di scolo e manutenzione di briglie nell'abitato di Nirone</t>
  </si>
  <si>
    <t>COMUNE DI FORNOVO TARO - Ripristino di canali di scolo ed esecuzione di drenaggi sotterranei in trincea nell'abitato di Piantonia</t>
  </si>
  <si>
    <t>Rilievi e indagini preliminari per interventi di consolidamento abitati in località Cà di Remigio (Comune di Canossa) e Sole (Comune di Vetto)</t>
  </si>
  <si>
    <t>Rilievi e indagini geognostiche per interventi di consolidamento di S.Giovanni di Querciola e Cà Pazzi (Com. di Viano), Monte Evangelo (Com. di Scandiano), Baiso, Morsiano (Com. di Villa Minozzo) e Ligonchio Capoluogo (Com. di Ligonchio)</t>
  </si>
  <si>
    <t>Rilievi e indagini geofisiche per interventi di consolidamento negli abitati di S.Giovanni di Querciola e Cà de Pazzi (Com. di Viano), Monte Evangelo (Com. di Scandiano), Garfagnolo (Com Castelnuovo né Monti) e Ligonchio Capoluogo (Com. di Ligonchio)</t>
  </si>
  <si>
    <t>Rilievi e indagini preliminari per interventi di consolidamento abitati in località varie nella provincia di Reggio Emilia</t>
  </si>
  <si>
    <t>Comune di Ramiseto - Lavori di manutenzione ad opere di consolidamento in località Capoluogo</t>
  </si>
  <si>
    <t>Lavori di manutenzione alle opere di consolidamento negli abitati da consolidare di Levizzano, Borgonovo-Muraglione e Capoluogo di Baiso e Case Lanzi, Savognatica, Villaprara e Costa Iatica del Comune di Carpineti - stralcio B</t>
  </si>
  <si>
    <t xml:space="preserve">Lavori di manutenzione opere di consolidamento nell'abitato di Vallisnera in Comune di Collagna e nell'abitato di Cinquecerri in comune di Ligonchio - stralcio C </t>
  </si>
  <si>
    <t xml:space="preserve">  Lavori di manutenzione opere di consolidamento nell'abitato di Febbio in Comune di Villa Minozzo e nell'abitato di Cerredolo in Comune di Toano - Stralcio D</t>
  </si>
  <si>
    <t>Lavori di manutenzione ad opere di consolidamento in località Capoluogo del Comune di Ramiseto - stralcio E</t>
  </si>
  <si>
    <t>COMUNE DI LAMA MOCOGNO - Lavori di manutenzione alla canalizzazione di superficie alla fossa drenante e revisione del reticolo idrografico di versante negli abitati di Lama Mocogno Capoluogo e Montecerreto di Pianorso</t>
  </si>
  <si>
    <t>COMUNE DI PRIGNANO - Ricostruzione e manutenzione straordinaria alle canalizzazioni e alle fosse drenanti</t>
  </si>
  <si>
    <t>COMUNE DI FRASSINORO - Lavori di manutenzione e ricostruzione fosse drenanti e canalizzazioni ed opere di sostegno nell'abitato di Piandelagotti</t>
  </si>
  <si>
    <t>Rilievi e indagini preliminari per interventi di consolidamento abitati in località varie nella provincia di Bologna</t>
  </si>
  <si>
    <t>Rilievi e indagini preliminari per interventi di consolidamento abitati in località Balze</t>
  </si>
  <si>
    <t>Rilievi e indagini preliminari per interventi di consolidamento abitati in località Alfero (Com. di Verghereto)</t>
  </si>
  <si>
    <t>Rilievi e indagini preliminari per interventi di consolidamento abitati in località Roncofreddo (Com. di Roncofreddo)</t>
  </si>
  <si>
    <t>Rilievi e indagini preliminari per interventi di consolidamento abitati in località Predappio Alta (Com. di Predappio Alta)</t>
  </si>
  <si>
    <t>Rilievi e indagini preliminari per interventi di consolidamento abitati in località Sogliano al Rubicone (Com. di Sogliano al Rubicone)</t>
  </si>
  <si>
    <t>Rilievi e indagini preliminari per interventi di consolidamento abitati in località varie nella provincia di Forlì</t>
  </si>
  <si>
    <t xml:space="preserve">COMUNE DI CIVITELLA DI ROMAGNA - Lavori di consolidamento dissesto nell'abitato di Cusercoli </t>
  </si>
  <si>
    <t>Rilievi e indagini preliminari per interventi di consolidamento in località varie nella provincia di Rimini</t>
  </si>
  <si>
    <t>IMPORTO FINANZIAMENTO Del. G.2861/99</t>
  </si>
  <si>
    <t>IMPORTO FINANZIAMENTO Euro Del. G.2861/99</t>
  </si>
  <si>
    <t xml:space="preserve">Lavori di manutenzione ad opere di consolidamento negli abitati dichiarati da consolidare nella provincia di Reggio Emilia </t>
  </si>
  <si>
    <t>IMPORTO FINANZIAMENTO EURO</t>
  </si>
  <si>
    <t>Lavori di manutenzione ad opere di consolidamento in località Ramiseto Capoluogo (Com. di Ramiseto), Febbio (Com. di Villaminozzo), Levizzano, Baiso Capoluogo e Borgonovo Muraglione Com. di Baiso), Casa Lanzi, Savognatica, Villa Prara e Costa latica (Com. di Carpineti), Cerredolo (Com. di Toano), Vallisnera (Com. di Collagna)   (complessivi € 227.241,04).</t>
  </si>
  <si>
    <t>Rilievi e indagini preliminari per interventi di consolidamento abitati in località varie nella provincia di Modena (complessivi € 77.468,53).</t>
  </si>
  <si>
    <t>Rilievi e indagini preliminari per interventi di consolidamento abitati in località Balze e Alfero (Com. di Verghereto), Roncofreddo (Com. di Roncofreddo) e Predappio Alta (Com. di Predappio Alta), Sogliano al Rubicone (Com. di Sogliano al Rubicone)   (complessivi € 111.038,23)</t>
  </si>
  <si>
    <t>Rilievi e indagini preliminari per interventi di consolidamento abitati in località S.Giovanni di Querciola e Cà de Pazzi (Com. di Viano), Monte Evangelo (Com. di Scandiano), Garfagnolo (Com. di Castelnuovo né Monti), Lugara e Baiso Capoluogo (Com. di Baiso), Morziano (Com. di Villa Minozzo) e Ligonchio Capoluogo (Com. di Ligonchio), Cà di Remigio (Com. di Canossa) e Sole (com. di Vetto) (complessivi € 129.114,22)</t>
  </si>
  <si>
    <t>Servizio Tecnico Bacini degli Affluenti del Po</t>
  </si>
  <si>
    <t>IMPORTO FINANZIAMENTO Euro Del.G. 2228/07</t>
  </si>
  <si>
    <t>COMUNE DI CAMUGNANO - Lavori di consolidamento nell'abitato di Guzzano + € 38.734,27 annualità 1993</t>
  </si>
  <si>
    <t>IMPORTO FINANZIAMENTO Euro Del.G. 1188/09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</si>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</sst>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top" wrapText="1"/>
    </xf>
    <xf numFmtId="43" fontId="8" fillId="0" borderId="0" xfId="18" applyFont="1" applyAlignment="1">
      <alignment horizontal="justify" vertical="top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4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justify" vertical="top" wrapText="1"/>
    </xf>
    <xf numFmtId="3" fontId="14" fillId="0" borderId="0" xfId="0" applyNumberFormat="1" applyFont="1" applyFill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43" fontId="8" fillId="0" borderId="0" xfId="18" applyFont="1" applyBorder="1" applyAlignment="1">
      <alignment horizontal="justify" vertical="top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3" fontId="18" fillId="0" borderId="1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top" wrapText="1"/>
    </xf>
    <xf numFmtId="43" fontId="16" fillId="0" borderId="0" xfId="18" applyFont="1" applyAlignment="1">
      <alignment horizontal="justify" vertical="top"/>
    </xf>
    <xf numFmtId="43" fontId="16" fillId="0" borderId="0" xfId="18" applyFont="1" applyBorder="1" applyAlignment="1">
      <alignment horizontal="justify" vertical="top"/>
    </xf>
    <xf numFmtId="0" fontId="0" fillId="0" borderId="0" xfId="0" applyFill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170" fontId="12" fillId="0" borderId="0" xfId="17" applyFont="1" applyAlignment="1">
      <alignment vertical="top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22" fillId="0" borderId="4" xfId="0" applyNumberFormat="1" applyFont="1" applyBorder="1" applyAlignment="1">
      <alignment vertical="top" wrapText="1"/>
    </xf>
    <xf numFmtId="43" fontId="16" fillId="0" borderId="0" xfId="18" applyFont="1" applyFill="1" applyAlignment="1">
      <alignment horizontal="justify" vertical="top"/>
    </xf>
    <xf numFmtId="4" fontId="16" fillId="0" borderId="0" xfId="0" applyNumberFormat="1" applyFont="1" applyFill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998"/>
  <sheetViews>
    <sheetView tabSelected="1" zoomScale="75" zoomScaleNormal="75" workbookViewId="0" topLeftCell="A1">
      <pane xSplit="3" ySplit="1" topLeftCell="K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49" sqref="L49"/>
    </sheetView>
  </sheetViews>
  <sheetFormatPr defaultColWidth="9.140625" defaultRowHeight="12.75" outlineLevelCol="1"/>
  <cols>
    <col min="1" max="1" width="10.8515625" style="6" customWidth="1"/>
    <col min="2" max="2" width="4.7109375" style="4" customWidth="1"/>
    <col min="3" max="3" width="62.7109375" style="5" customWidth="1"/>
    <col min="4" max="4" width="6.7109375" style="6" customWidth="1"/>
    <col min="5" max="5" width="21.7109375" style="6" customWidth="1"/>
    <col min="6" max="6" width="14.57421875" style="23" hidden="1" customWidth="1" outlineLevel="1"/>
    <col min="7" max="9" width="15.7109375" style="34" hidden="1" customWidth="1" outlineLevel="1"/>
    <col min="10" max="10" width="15.7109375" style="16" customWidth="1" collapsed="1"/>
    <col min="11" max="11" width="12.00390625" style="7" hidden="1" customWidth="1" outlineLevel="1"/>
    <col min="12" max="12" width="13.421875" style="7" hidden="1" customWidth="1" outlineLevel="1"/>
    <col min="13" max="13" width="10.140625" style="7" hidden="1" customWidth="1" outlineLevel="1"/>
    <col min="14" max="14" width="9.140625" style="7" customWidth="1" collapsed="1"/>
    <col min="15" max="16384" width="9.140625" style="7" customWidth="1"/>
  </cols>
  <sheetData>
    <row r="1" spans="1:13" s="1" customFormat="1" ht="45">
      <c r="A1" s="13" t="s">
        <v>0</v>
      </c>
      <c r="B1" s="14" t="s">
        <v>50</v>
      </c>
      <c r="C1" s="8" t="s">
        <v>1</v>
      </c>
      <c r="D1" s="9" t="s">
        <v>2</v>
      </c>
      <c r="E1" s="9" t="s">
        <v>3</v>
      </c>
      <c r="F1" s="20" t="s">
        <v>83</v>
      </c>
      <c r="G1" s="33" t="s">
        <v>84</v>
      </c>
      <c r="H1" s="38" t="s">
        <v>92</v>
      </c>
      <c r="I1" s="38" t="s">
        <v>94</v>
      </c>
      <c r="J1" s="15" t="s">
        <v>86</v>
      </c>
      <c r="K1" s="39" t="s">
        <v>95</v>
      </c>
      <c r="L1" s="40" t="s">
        <v>96</v>
      </c>
      <c r="M1" s="41" t="s">
        <v>97</v>
      </c>
    </row>
    <row r="2" spans="3:13" s="1" customFormat="1" ht="15.75">
      <c r="C2" s="10" t="s">
        <v>4</v>
      </c>
      <c r="D2" s="2"/>
      <c r="E2" s="3"/>
      <c r="F2" s="21"/>
      <c r="G2" s="34"/>
      <c r="H2" s="34"/>
      <c r="I2" s="34"/>
      <c r="J2" s="16"/>
      <c r="K2" s="42"/>
      <c r="L2" s="41"/>
      <c r="M2" s="41"/>
    </row>
    <row r="3" spans="1:13" ht="25.5">
      <c r="A3" s="11" t="s">
        <v>5</v>
      </c>
      <c r="B3" s="12" t="s">
        <v>6</v>
      </c>
      <c r="C3" s="5" t="s">
        <v>51</v>
      </c>
      <c r="D3" s="6" t="s">
        <v>7</v>
      </c>
      <c r="E3" s="37" t="s">
        <v>91</v>
      </c>
      <c r="F3" s="22">
        <v>300000000</v>
      </c>
      <c r="G3" s="35">
        <v>154937.06972684595</v>
      </c>
      <c r="H3" s="35">
        <v>154937.06972684595</v>
      </c>
      <c r="I3" s="35">
        <v>154937.06972684595</v>
      </c>
      <c r="J3" s="17">
        <v>154937.06972684595</v>
      </c>
      <c r="K3" s="43">
        <f>F3</f>
        <v>300000000</v>
      </c>
      <c r="L3" s="44">
        <f>K3/1936.27</f>
        <v>154937.06972684595</v>
      </c>
      <c r="M3" s="18" t="str">
        <f>IF(J3=L3,"NO","SI")</f>
        <v>NO</v>
      </c>
    </row>
    <row r="4" spans="1:13" ht="25.5">
      <c r="A4" s="11" t="s">
        <v>8</v>
      </c>
      <c r="B4" s="12" t="s">
        <v>6</v>
      </c>
      <c r="C4" s="5" t="s">
        <v>52</v>
      </c>
      <c r="D4" s="6" t="s">
        <v>7</v>
      </c>
      <c r="E4" s="37" t="s">
        <v>91</v>
      </c>
      <c r="F4" s="22">
        <v>200000000</v>
      </c>
      <c r="G4" s="35">
        <v>103291.3798178973</v>
      </c>
      <c r="H4" s="35">
        <v>88304.08</v>
      </c>
      <c r="I4" s="35">
        <v>88304.08</v>
      </c>
      <c r="J4" s="17">
        <v>88304.08</v>
      </c>
      <c r="K4" s="43">
        <f aca="true" t="shared" si="0" ref="K4:K13">F4</f>
        <v>200000000</v>
      </c>
      <c r="L4" s="44">
        <f aca="true" t="shared" si="1" ref="L4:L13">K4/1936.27</f>
        <v>103291.3798178973</v>
      </c>
      <c r="M4" s="18" t="str">
        <f aca="true" t="shared" si="2" ref="M4:M13">IF(J4=L4,"NO","SI")</f>
        <v>SI</v>
      </c>
    </row>
    <row r="5" spans="1:13" ht="25.5">
      <c r="A5" s="11" t="s">
        <v>9</v>
      </c>
      <c r="B5" s="12" t="s">
        <v>6</v>
      </c>
      <c r="C5" s="5" t="s">
        <v>53</v>
      </c>
      <c r="D5" s="6" t="s">
        <v>7</v>
      </c>
      <c r="E5" s="37" t="s">
        <v>91</v>
      </c>
      <c r="F5" s="22">
        <v>100000000</v>
      </c>
      <c r="G5" s="35">
        <v>51645.68990894865</v>
      </c>
      <c r="H5" s="35">
        <v>42903.15</v>
      </c>
      <c r="I5" s="35">
        <v>42903.15</v>
      </c>
      <c r="J5" s="17">
        <v>42903.15</v>
      </c>
      <c r="K5" s="43">
        <f t="shared" si="0"/>
        <v>100000000</v>
      </c>
      <c r="L5" s="44">
        <f t="shared" si="1"/>
        <v>51645.68990894865</v>
      </c>
      <c r="M5" s="18" t="str">
        <f t="shared" si="2"/>
        <v>SI</v>
      </c>
    </row>
    <row r="6" spans="1:13" ht="38.25">
      <c r="A6" s="11" t="s">
        <v>10</v>
      </c>
      <c r="B6" s="12" t="s">
        <v>6</v>
      </c>
      <c r="C6" s="5" t="s">
        <v>54</v>
      </c>
      <c r="D6" s="6" t="s">
        <v>7</v>
      </c>
      <c r="E6" s="37" t="s">
        <v>91</v>
      </c>
      <c r="F6" s="22">
        <v>100000000</v>
      </c>
      <c r="G6" s="35">
        <v>51645.68990894865</v>
      </c>
      <c r="H6" s="35">
        <v>42237.56</v>
      </c>
      <c r="I6" s="35">
        <v>42237.56</v>
      </c>
      <c r="J6" s="17">
        <v>42237.56</v>
      </c>
      <c r="K6" s="43">
        <f t="shared" si="0"/>
        <v>100000000</v>
      </c>
      <c r="L6" s="44">
        <f t="shared" si="1"/>
        <v>51645.68990894865</v>
      </c>
      <c r="M6" s="18" t="str">
        <f t="shared" si="2"/>
        <v>SI</v>
      </c>
    </row>
    <row r="7" spans="1:13" ht="51">
      <c r="A7" s="11" t="s">
        <v>11</v>
      </c>
      <c r="B7" s="12" t="s">
        <v>6</v>
      </c>
      <c r="C7" s="5" t="s">
        <v>55</v>
      </c>
      <c r="D7" s="6" t="s">
        <v>12</v>
      </c>
      <c r="E7" s="37" t="s">
        <v>91</v>
      </c>
      <c r="F7" s="22">
        <v>170000000</v>
      </c>
      <c r="G7" s="35">
        <v>87797.6728452127</v>
      </c>
      <c r="H7" s="35">
        <v>76287.16</v>
      </c>
      <c r="I7" s="35">
        <v>76287.16</v>
      </c>
      <c r="J7" s="17">
        <v>76287.16</v>
      </c>
      <c r="K7" s="43">
        <f t="shared" si="0"/>
        <v>170000000</v>
      </c>
      <c r="L7" s="44">
        <f t="shared" si="1"/>
        <v>87797.6728452127</v>
      </c>
      <c r="M7" s="18" t="str">
        <f t="shared" si="2"/>
        <v>SI</v>
      </c>
    </row>
    <row r="8" spans="1:13" ht="25.5">
      <c r="A8" s="11" t="s">
        <v>13</v>
      </c>
      <c r="B8" s="12" t="s">
        <v>6</v>
      </c>
      <c r="C8" s="5" t="s">
        <v>56</v>
      </c>
      <c r="D8" s="6" t="s">
        <v>12</v>
      </c>
      <c r="E8" s="37" t="s">
        <v>91</v>
      </c>
      <c r="F8" s="22">
        <v>180000000</v>
      </c>
      <c r="G8" s="35">
        <v>92962.24183610757</v>
      </c>
      <c r="H8" s="35">
        <v>89673.09</v>
      </c>
      <c r="I8" s="35">
        <v>89673.09</v>
      </c>
      <c r="J8" s="17">
        <v>89673.09</v>
      </c>
      <c r="K8" s="43">
        <f t="shared" si="0"/>
        <v>180000000</v>
      </c>
      <c r="L8" s="44">
        <f t="shared" si="1"/>
        <v>92962.24183610757</v>
      </c>
      <c r="M8" s="18" t="str">
        <f t="shared" si="2"/>
        <v>SI</v>
      </c>
    </row>
    <row r="9" spans="1:13" ht="25.5">
      <c r="A9" s="11" t="s">
        <v>14</v>
      </c>
      <c r="B9" s="12" t="s">
        <v>6</v>
      </c>
      <c r="C9" s="5" t="s">
        <v>57</v>
      </c>
      <c r="D9" s="6" t="s">
        <v>12</v>
      </c>
      <c r="E9" s="37" t="s">
        <v>91</v>
      </c>
      <c r="F9" s="22">
        <v>30000000</v>
      </c>
      <c r="G9" s="35">
        <v>15493.706972684595</v>
      </c>
      <c r="H9" s="35">
        <v>15232.1</v>
      </c>
      <c r="I9" s="35">
        <v>15232.1</v>
      </c>
      <c r="J9" s="17">
        <v>15232.1</v>
      </c>
      <c r="K9" s="43">
        <f t="shared" si="0"/>
        <v>30000000</v>
      </c>
      <c r="L9" s="44">
        <f t="shared" si="1"/>
        <v>15493.706972684595</v>
      </c>
      <c r="M9" s="18" t="str">
        <f t="shared" si="2"/>
        <v>SI</v>
      </c>
    </row>
    <row r="10" spans="1:13" ht="38.25">
      <c r="A10" s="11" t="s">
        <v>15</v>
      </c>
      <c r="B10" s="12" t="s">
        <v>6</v>
      </c>
      <c r="C10" s="5" t="s">
        <v>58</v>
      </c>
      <c r="D10" s="6" t="s">
        <v>12</v>
      </c>
      <c r="E10" s="37" t="s">
        <v>91</v>
      </c>
      <c r="F10" s="22">
        <v>90000000</v>
      </c>
      <c r="G10" s="35">
        <v>46481.120918053784</v>
      </c>
      <c r="H10" s="35">
        <v>44403.28</v>
      </c>
      <c r="I10" s="35">
        <v>44403.28</v>
      </c>
      <c r="J10" s="17">
        <v>44403.28</v>
      </c>
      <c r="K10" s="43">
        <f t="shared" si="0"/>
        <v>90000000</v>
      </c>
      <c r="L10" s="44">
        <f t="shared" si="1"/>
        <v>46481.120918053784</v>
      </c>
      <c r="M10" s="18" t="str">
        <f t="shared" si="2"/>
        <v>SI</v>
      </c>
    </row>
    <row r="11" spans="1:13" ht="25.5">
      <c r="A11" s="11" t="s">
        <v>16</v>
      </c>
      <c r="B11" s="12" t="s">
        <v>6</v>
      </c>
      <c r="C11" s="5" t="s">
        <v>59</v>
      </c>
      <c r="D11" s="6" t="s">
        <v>12</v>
      </c>
      <c r="E11" s="37" t="s">
        <v>91</v>
      </c>
      <c r="F11" s="22">
        <v>80000000</v>
      </c>
      <c r="G11" s="35">
        <v>41316.55192715892</v>
      </c>
      <c r="H11" s="35">
        <v>39851.83</v>
      </c>
      <c r="I11" s="35">
        <v>39851.83</v>
      </c>
      <c r="J11" s="17">
        <v>39851.83</v>
      </c>
      <c r="K11" s="43">
        <f t="shared" si="0"/>
        <v>80000000</v>
      </c>
      <c r="L11" s="44">
        <f t="shared" si="1"/>
        <v>41316.55192715892</v>
      </c>
      <c r="M11" s="18" t="str">
        <f t="shared" si="2"/>
        <v>SI</v>
      </c>
    </row>
    <row r="12" spans="1:13" ht="25.5">
      <c r="A12" s="11" t="s">
        <v>17</v>
      </c>
      <c r="B12" s="12" t="s">
        <v>6</v>
      </c>
      <c r="C12" s="5" t="s">
        <v>60</v>
      </c>
      <c r="D12" s="6" t="s">
        <v>12</v>
      </c>
      <c r="E12" s="37" t="s">
        <v>91</v>
      </c>
      <c r="F12" s="22">
        <v>70000000</v>
      </c>
      <c r="G12" s="35">
        <v>36151.98293626405</v>
      </c>
      <c r="H12" s="35">
        <v>34768.06</v>
      </c>
      <c r="I12" s="35">
        <v>34768.06</v>
      </c>
      <c r="J12" s="17">
        <v>34768.06</v>
      </c>
      <c r="K12" s="43">
        <f t="shared" si="0"/>
        <v>70000000</v>
      </c>
      <c r="L12" s="44">
        <f t="shared" si="1"/>
        <v>36151.98293626405</v>
      </c>
      <c r="M12" s="18" t="str">
        <f t="shared" si="2"/>
        <v>SI</v>
      </c>
    </row>
    <row r="13" spans="1:13" ht="25.5">
      <c r="A13" s="11" t="s">
        <v>18</v>
      </c>
      <c r="B13" s="12" t="s">
        <v>6</v>
      </c>
      <c r="C13" s="5" t="s">
        <v>61</v>
      </c>
      <c r="D13" s="6" t="s">
        <v>12</v>
      </c>
      <c r="E13" s="37" t="s">
        <v>91</v>
      </c>
      <c r="F13" s="22">
        <v>80000000</v>
      </c>
      <c r="G13" s="35">
        <v>41316.55192715892</v>
      </c>
      <c r="H13" s="35">
        <v>39453.34</v>
      </c>
      <c r="I13" s="35">
        <v>39453.34</v>
      </c>
      <c r="J13" s="17">
        <v>39453.34</v>
      </c>
      <c r="K13" s="43">
        <f t="shared" si="0"/>
        <v>80000000</v>
      </c>
      <c r="L13" s="44">
        <f t="shared" si="1"/>
        <v>41316.55192715892</v>
      </c>
      <c r="M13" s="18" t="str">
        <f t="shared" si="2"/>
        <v>SI</v>
      </c>
    </row>
    <row r="14" spans="1:10" ht="89.25">
      <c r="A14" s="11" t="s">
        <v>19</v>
      </c>
      <c r="B14" s="12"/>
      <c r="C14" s="5" t="s">
        <v>90</v>
      </c>
      <c r="D14" s="6" t="s">
        <v>20</v>
      </c>
      <c r="E14" s="37" t="s">
        <v>91</v>
      </c>
      <c r="F14" s="22">
        <v>250000000</v>
      </c>
      <c r="G14" s="35">
        <v>129114.22477237163</v>
      </c>
      <c r="H14" s="35"/>
      <c r="I14" s="35"/>
      <c r="J14" s="17"/>
    </row>
    <row r="15" spans="1:13" ht="25.5">
      <c r="A15" s="18" t="s">
        <v>19</v>
      </c>
      <c r="B15" s="19" t="s">
        <v>21</v>
      </c>
      <c r="C15" s="32" t="s">
        <v>62</v>
      </c>
      <c r="D15" s="6" t="s">
        <v>20</v>
      </c>
      <c r="E15" s="37" t="s">
        <v>91</v>
      </c>
      <c r="F15" s="24"/>
      <c r="G15" s="35"/>
      <c r="H15" s="51">
        <v>25822.84</v>
      </c>
      <c r="I15" s="35">
        <v>23530.33</v>
      </c>
      <c r="J15" s="17">
        <v>23530.33</v>
      </c>
      <c r="K15" s="43">
        <f aca="true" t="shared" si="3" ref="K15:K46">F15</f>
        <v>0</v>
      </c>
      <c r="L15" s="44">
        <f>H15</f>
        <v>25822.84</v>
      </c>
      <c r="M15" s="18" t="str">
        <f aca="true" t="shared" si="4" ref="M15:M46">IF(J15=L15,"NO","SI")</f>
        <v>SI</v>
      </c>
    </row>
    <row r="16" spans="1:13" ht="51">
      <c r="A16" s="18" t="s">
        <v>19</v>
      </c>
      <c r="B16" s="19" t="s">
        <v>22</v>
      </c>
      <c r="C16" s="32" t="s">
        <v>63</v>
      </c>
      <c r="D16" s="6" t="s">
        <v>20</v>
      </c>
      <c r="E16" s="37" t="s">
        <v>91</v>
      </c>
      <c r="F16" s="24"/>
      <c r="G16" s="35"/>
      <c r="H16" s="51">
        <v>64557.11</v>
      </c>
      <c r="I16" s="35">
        <v>56028.64</v>
      </c>
      <c r="J16" s="17">
        <v>56028.64</v>
      </c>
      <c r="K16" s="43">
        <f t="shared" si="3"/>
        <v>0</v>
      </c>
      <c r="L16" s="44">
        <f>H16</f>
        <v>64557.11</v>
      </c>
      <c r="M16" s="18" t="str">
        <f t="shared" si="4"/>
        <v>SI</v>
      </c>
    </row>
    <row r="17" spans="1:13" ht="51">
      <c r="A17" s="18" t="s">
        <v>19</v>
      </c>
      <c r="B17" s="19" t="s">
        <v>23</v>
      </c>
      <c r="C17" s="32" t="s">
        <v>64</v>
      </c>
      <c r="D17" s="6" t="s">
        <v>20</v>
      </c>
      <c r="E17" s="37" t="s">
        <v>91</v>
      </c>
      <c r="F17" s="24"/>
      <c r="G17" s="35"/>
      <c r="H17" s="51">
        <v>38734.27</v>
      </c>
      <c r="I17" s="35">
        <v>31136.16</v>
      </c>
      <c r="J17" s="17">
        <v>31136.16</v>
      </c>
      <c r="K17" s="43">
        <f t="shared" si="3"/>
        <v>0</v>
      </c>
      <c r="L17" s="44">
        <f>H17</f>
        <v>38734.27</v>
      </c>
      <c r="M17" s="18" t="str">
        <f t="shared" si="4"/>
        <v>SI</v>
      </c>
    </row>
    <row r="18" spans="1:13" ht="25.5">
      <c r="A18" s="11" t="s">
        <v>24</v>
      </c>
      <c r="B18" s="12" t="s">
        <v>6</v>
      </c>
      <c r="C18" s="5" t="s">
        <v>65</v>
      </c>
      <c r="D18" s="6" t="s">
        <v>20</v>
      </c>
      <c r="E18" s="37" t="s">
        <v>91</v>
      </c>
      <c r="F18" s="22">
        <v>20000000</v>
      </c>
      <c r="G18" s="35">
        <v>10329.13798178973</v>
      </c>
      <c r="H18" s="34">
        <v>8820.87</v>
      </c>
      <c r="I18" s="34">
        <v>8820.87</v>
      </c>
      <c r="J18" s="17">
        <v>8820.87</v>
      </c>
      <c r="K18" s="43">
        <f t="shared" si="3"/>
        <v>20000000</v>
      </c>
      <c r="L18" s="44">
        <f>K18/1936.27</f>
        <v>10329.13798178973</v>
      </c>
      <c r="M18" s="18" t="str">
        <f t="shared" si="4"/>
        <v>SI</v>
      </c>
    </row>
    <row r="19" spans="1:13" ht="25.5">
      <c r="A19" s="11" t="s">
        <v>25</v>
      </c>
      <c r="B19" s="12" t="s">
        <v>6</v>
      </c>
      <c r="C19" s="5" t="s">
        <v>85</v>
      </c>
      <c r="D19" s="6" t="s">
        <v>20</v>
      </c>
      <c r="E19" s="37" t="s">
        <v>91</v>
      </c>
      <c r="F19" s="22">
        <v>30000000</v>
      </c>
      <c r="G19" s="35">
        <v>15493.706972684595</v>
      </c>
      <c r="H19" s="35">
        <v>15340.22</v>
      </c>
      <c r="I19" s="35">
        <v>15340.22</v>
      </c>
      <c r="J19" s="17">
        <v>15340.22</v>
      </c>
      <c r="K19" s="43">
        <f t="shared" si="3"/>
        <v>30000000</v>
      </c>
      <c r="L19" s="44">
        <f>K19/1936.27</f>
        <v>15493.706972684595</v>
      </c>
      <c r="M19" s="18" t="str">
        <f t="shared" si="4"/>
        <v>SI</v>
      </c>
    </row>
    <row r="20" spans="1:13" ht="76.5">
      <c r="A20" s="11" t="s">
        <v>26</v>
      </c>
      <c r="B20" s="12"/>
      <c r="C20" s="5" t="s">
        <v>87</v>
      </c>
      <c r="D20" s="6" t="s">
        <v>20</v>
      </c>
      <c r="E20" s="37" t="s">
        <v>91</v>
      </c>
      <c r="F20" s="22">
        <v>440000000</v>
      </c>
      <c r="G20" s="35">
        <v>227241.03559937407</v>
      </c>
      <c r="H20" s="35"/>
      <c r="I20" s="35"/>
      <c r="J20" s="17"/>
      <c r="K20" s="43"/>
      <c r="L20" s="44"/>
      <c r="M20" s="18"/>
    </row>
    <row r="21" spans="1:13" ht="25.5">
      <c r="A21" s="18" t="s">
        <v>26</v>
      </c>
      <c r="B21" s="19" t="s">
        <v>21</v>
      </c>
      <c r="C21" s="32" t="s">
        <v>66</v>
      </c>
      <c r="D21" s="6" t="s">
        <v>20</v>
      </c>
      <c r="E21" s="37" t="s">
        <v>91</v>
      </c>
      <c r="F21" s="24"/>
      <c r="G21" s="35"/>
      <c r="H21" s="51">
        <v>44725.17</v>
      </c>
      <c r="I21" s="35">
        <v>44713.16</v>
      </c>
      <c r="J21" s="17">
        <v>44713.16</v>
      </c>
      <c r="K21" s="43">
        <f t="shared" si="3"/>
        <v>0</v>
      </c>
      <c r="L21" s="44">
        <f>H21</f>
        <v>44725.17</v>
      </c>
      <c r="M21" s="18" t="str">
        <f t="shared" si="4"/>
        <v>SI</v>
      </c>
    </row>
    <row r="22" spans="1:13" ht="51">
      <c r="A22" s="18" t="s">
        <v>26</v>
      </c>
      <c r="B22" s="19" t="s">
        <v>22</v>
      </c>
      <c r="C22" s="32" t="s">
        <v>67</v>
      </c>
      <c r="D22" s="6" t="s">
        <v>20</v>
      </c>
      <c r="E22" s="37" t="s">
        <v>91</v>
      </c>
      <c r="F22" s="24"/>
      <c r="G22" s="35"/>
      <c r="H22" s="52">
        <v>48237.07</v>
      </c>
      <c r="I22" s="34">
        <v>45112.98</v>
      </c>
      <c r="J22" s="17">
        <v>45112.98</v>
      </c>
      <c r="K22" s="43">
        <f t="shared" si="3"/>
        <v>0</v>
      </c>
      <c r="L22" s="44">
        <f>H22</f>
        <v>48237.07</v>
      </c>
      <c r="M22" s="18" t="str">
        <f t="shared" si="4"/>
        <v>SI</v>
      </c>
    </row>
    <row r="23" spans="1:13" ht="38.25">
      <c r="A23" s="18" t="s">
        <v>26</v>
      </c>
      <c r="B23" s="19" t="s">
        <v>23</v>
      </c>
      <c r="C23" s="32" t="s">
        <v>68</v>
      </c>
      <c r="D23" s="6" t="s">
        <v>20</v>
      </c>
      <c r="E23" s="37" t="s">
        <v>91</v>
      </c>
      <c r="F23" s="24"/>
      <c r="G23" s="35"/>
      <c r="H23" s="51">
        <v>36668.44</v>
      </c>
      <c r="I23" s="35">
        <v>36097.66</v>
      </c>
      <c r="J23" s="17">
        <v>36097.66</v>
      </c>
      <c r="K23" s="43">
        <f t="shared" si="3"/>
        <v>0</v>
      </c>
      <c r="L23" s="44">
        <f>H23</f>
        <v>36668.44</v>
      </c>
      <c r="M23" s="18" t="str">
        <f t="shared" si="4"/>
        <v>SI</v>
      </c>
    </row>
    <row r="24" spans="1:13" ht="38.25">
      <c r="A24" s="18" t="s">
        <v>26</v>
      </c>
      <c r="B24" s="19" t="s">
        <v>27</v>
      </c>
      <c r="C24" s="32" t="s">
        <v>69</v>
      </c>
      <c r="D24" s="6" t="s">
        <v>20</v>
      </c>
      <c r="E24" s="37" t="s">
        <v>91</v>
      </c>
      <c r="F24" s="24"/>
      <c r="G24" s="35"/>
      <c r="H24" s="51">
        <v>87281</v>
      </c>
      <c r="I24" s="35">
        <v>86407.66</v>
      </c>
      <c r="J24" s="17">
        <v>86407.66</v>
      </c>
      <c r="K24" s="43">
        <f t="shared" si="3"/>
        <v>0</v>
      </c>
      <c r="L24" s="44">
        <f>H24</f>
        <v>87281</v>
      </c>
      <c r="M24" s="18" t="str">
        <f t="shared" si="4"/>
        <v>SI</v>
      </c>
    </row>
    <row r="25" spans="1:13" ht="25.5">
      <c r="A25" s="18" t="s">
        <v>26</v>
      </c>
      <c r="B25" s="19" t="s">
        <v>28</v>
      </c>
      <c r="C25" s="32" t="s">
        <v>70</v>
      </c>
      <c r="D25" s="6" t="s">
        <v>20</v>
      </c>
      <c r="E25" s="37" t="s">
        <v>91</v>
      </c>
      <c r="F25" s="24"/>
      <c r="G25" s="35"/>
      <c r="H25" s="51">
        <v>10329.14</v>
      </c>
      <c r="I25" s="35">
        <v>10294.72</v>
      </c>
      <c r="J25" s="17">
        <v>10294.72</v>
      </c>
      <c r="K25" s="43">
        <f t="shared" si="3"/>
        <v>0</v>
      </c>
      <c r="L25" s="44">
        <f>H25</f>
        <v>10329.14</v>
      </c>
      <c r="M25" s="18" t="str">
        <f t="shared" si="4"/>
        <v>SI</v>
      </c>
    </row>
    <row r="26" spans="1:13" ht="25.5">
      <c r="A26" s="11" t="s">
        <v>29</v>
      </c>
      <c r="B26" s="12"/>
      <c r="C26" s="31" t="s">
        <v>88</v>
      </c>
      <c r="D26" s="6" t="s">
        <v>20</v>
      </c>
      <c r="E26" s="37" t="s">
        <v>91</v>
      </c>
      <c r="F26" s="22">
        <v>150000000</v>
      </c>
      <c r="G26" s="35">
        <v>77468.53486342297</v>
      </c>
      <c r="H26" s="51"/>
      <c r="I26" s="35"/>
      <c r="J26" s="17"/>
      <c r="K26" s="43"/>
      <c r="L26" s="44"/>
      <c r="M26" s="18"/>
    </row>
    <row r="27" spans="1:13" ht="25.5">
      <c r="A27" s="18" t="s">
        <v>29</v>
      </c>
      <c r="B27" s="19" t="s">
        <v>21</v>
      </c>
      <c r="C27" s="32" t="s">
        <v>31</v>
      </c>
      <c r="D27" s="6" t="s">
        <v>30</v>
      </c>
      <c r="E27" s="37" t="s">
        <v>91</v>
      </c>
      <c r="F27" s="24"/>
      <c r="G27" s="35"/>
      <c r="H27" s="51">
        <v>15493.71</v>
      </c>
      <c r="I27" s="35">
        <v>10381.51</v>
      </c>
      <c r="J27" s="17">
        <v>10381.51</v>
      </c>
      <c r="K27" s="43">
        <f t="shared" si="3"/>
        <v>0</v>
      </c>
      <c r="L27" s="44">
        <f>H27</f>
        <v>15493.71</v>
      </c>
      <c r="M27" s="18" t="str">
        <f t="shared" si="4"/>
        <v>SI</v>
      </c>
    </row>
    <row r="28" spans="1:13" ht="25.5">
      <c r="A28" s="18" t="s">
        <v>29</v>
      </c>
      <c r="B28" s="19" t="s">
        <v>22</v>
      </c>
      <c r="C28" s="32" t="s">
        <v>32</v>
      </c>
      <c r="D28" s="6" t="s">
        <v>30</v>
      </c>
      <c r="E28" s="37" t="s">
        <v>91</v>
      </c>
      <c r="F28" s="22"/>
      <c r="G28" s="35"/>
      <c r="H28" s="51">
        <v>25822.86</v>
      </c>
      <c r="I28" s="35">
        <v>23091.82</v>
      </c>
      <c r="J28" s="17">
        <v>23091.82</v>
      </c>
      <c r="K28" s="43">
        <f t="shared" si="3"/>
        <v>0</v>
      </c>
      <c r="L28" s="44">
        <f>H28</f>
        <v>25822.86</v>
      </c>
      <c r="M28" s="18" t="str">
        <f t="shared" si="4"/>
        <v>SI</v>
      </c>
    </row>
    <row r="29" spans="1:13" ht="25.5">
      <c r="A29" s="18" t="s">
        <v>29</v>
      </c>
      <c r="B29" s="19" t="s">
        <v>23</v>
      </c>
      <c r="C29" s="32" t="s">
        <v>33</v>
      </c>
      <c r="D29" s="6" t="s">
        <v>30</v>
      </c>
      <c r="E29" s="37" t="s">
        <v>91</v>
      </c>
      <c r="F29" s="22"/>
      <c r="G29" s="35"/>
      <c r="H29" s="51">
        <v>36152</v>
      </c>
      <c r="I29" s="35">
        <v>29476.77</v>
      </c>
      <c r="J29" s="17">
        <v>29476.77</v>
      </c>
      <c r="K29" s="43">
        <f t="shared" si="3"/>
        <v>0</v>
      </c>
      <c r="L29" s="44">
        <f>H29</f>
        <v>36152</v>
      </c>
      <c r="M29" s="18" t="str">
        <f t="shared" si="4"/>
        <v>SI</v>
      </c>
    </row>
    <row r="30" spans="1:13" ht="51">
      <c r="A30" s="11" t="s">
        <v>34</v>
      </c>
      <c r="B30" s="12" t="s">
        <v>6</v>
      </c>
      <c r="C30" s="5" t="s">
        <v>71</v>
      </c>
      <c r="D30" s="6" t="s">
        <v>30</v>
      </c>
      <c r="E30" s="37" t="s">
        <v>91</v>
      </c>
      <c r="F30" s="22">
        <v>120000000</v>
      </c>
      <c r="G30" s="35">
        <v>61974.82789073838</v>
      </c>
      <c r="H30" s="35">
        <v>61923.08</v>
      </c>
      <c r="I30" s="35">
        <v>61923.08</v>
      </c>
      <c r="J30" s="17">
        <v>61923.08</v>
      </c>
      <c r="K30" s="43">
        <f t="shared" si="3"/>
        <v>120000000</v>
      </c>
      <c r="L30" s="44">
        <f aca="true" t="shared" si="5" ref="L30:L35">K30/1936.27</f>
        <v>61974.82789073838</v>
      </c>
      <c r="M30" s="18" t="str">
        <f t="shared" si="4"/>
        <v>SI</v>
      </c>
    </row>
    <row r="31" spans="1:13" ht="38.25">
      <c r="A31" s="25" t="s">
        <v>35</v>
      </c>
      <c r="B31" s="26" t="s">
        <v>6</v>
      </c>
      <c r="C31" s="27" t="s">
        <v>73</v>
      </c>
      <c r="D31" s="28" t="s">
        <v>30</v>
      </c>
      <c r="E31" s="37" t="s">
        <v>91</v>
      </c>
      <c r="F31" s="22">
        <v>150000000</v>
      </c>
      <c r="G31" s="36">
        <v>77468.53486342297</v>
      </c>
      <c r="H31" s="36">
        <v>77439.63</v>
      </c>
      <c r="I31" s="36">
        <v>77439.63</v>
      </c>
      <c r="J31" s="29">
        <v>77439.63</v>
      </c>
      <c r="K31" s="43">
        <f t="shared" si="3"/>
        <v>150000000</v>
      </c>
      <c r="L31" s="44">
        <f t="shared" si="5"/>
        <v>77468.53486342297</v>
      </c>
      <c r="M31" s="18" t="str">
        <f t="shared" si="4"/>
        <v>SI</v>
      </c>
    </row>
    <row r="32" spans="1:13" ht="25.5">
      <c r="A32" s="25" t="s">
        <v>36</v>
      </c>
      <c r="B32" s="26" t="s">
        <v>6</v>
      </c>
      <c r="C32" s="27" t="s">
        <v>72</v>
      </c>
      <c r="D32" s="28" t="s">
        <v>30</v>
      </c>
      <c r="E32" s="37" t="s">
        <v>91</v>
      </c>
      <c r="F32" s="22">
        <v>180000000</v>
      </c>
      <c r="G32" s="36">
        <v>92962.24183610757</v>
      </c>
      <c r="H32" s="36">
        <v>91752.43</v>
      </c>
      <c r="I32" s="36">
        <v>91752.43</v>
      </c>
      <c r="J32" s="29">
        <v>91752.43</v>
      </c>
      <c r="K32" s="43">
        <f t="shared" si="3"/>
        <v>180000000</v>
      </c>
      <c r="L32" s="44">
        <f t="shared" si="5"/>
        <v>92962.24183610757</v>
      </c>
      <c r="M32" s="18" t="str">
        <f t="shared" si="4"/>
        <v>SI</v>
      </c>
    </row>
    <row r="33" spans="1:13" ht="15.75">
      <c r="A33" s="28"/>
      <c r="B33" s="30"/>
      <c r="C33" s="10" t="s">
        <v>37</v>
      </c>
      <c r="D33" s="28"/>
      <c r="E33" s="28"/>
      <c r="F33" s="22"/>
      <c r="K33" s="43">
        <f t="shared" si="3"/>
        <v>0</v>
      </c>
      <c r="L33" s="44">
        <f t="shared" si="5"/>
        <v>0</v>
      </c>
      <c r="M33" s="18" t="str">
        <f t="shared" si="4"/>
        <v>NO</v>
      </c>
    </row>
    <row r="34" spans="1:13" ht="25.5">
      <c r="A34" s="25" t="s">
        <v>38</v>
      </c>
      <c r="B34" s="26" t="s">
        <v>6</v>
      </c>
      <c r="C34" s="27" t="s">
        <v>74</v>
      </c>
      <c r="D34" s="28" t="s">
        <v>39</v>
      </c>
      <c r="E34" s="28" t="s">
        <v>40</v>
      </c>
      <c r="F34" s="22">
        <v>200000000</v>
      </c>
      <c r="G34" s="36">
        <v>103291.3798178973</v>
      </c>
      <c r="H34" s="36">
        <v>103291.3798178973</v>
      </c>
      <c r="I34" s="36">
        <v>103291.3798178973</v>
      </c>
      <c r="J34" s="29">
        <v>103291.3798178973</v>
      </c>
      <c r="K34" s="43">
        <f t="shared" si="3"/>
        <v>200000000</v>
      </c>
      <c r="L34" s="44">
        <f t="shared" si="5"/>
        <v>103291.3798178973</v>
      </c>
      <c r="M34" s="18" t="str">
        <f t="shared" si="4"/>
        <v>NO</v>
      </c>
    </row>
    <row r="35" spans="1:13" ht="25.5">
      <c r="A35" s="25" t="s">
        <v>41</v>
      </c>
      <c r="B35" s="26" t="s">
        <v>6</v>
      </c>
      <c r="C35" s="27" t="s">
        <v>93</v>
      </c>
      <c r="D35" s="28" t="s">
        <v>39</v>
      </c>
      <c r="E35" s="28" t="s">
        <v>40</v>
      </c>
      <c r="F35" s="22">
        <v>500000000</v>
      </c>
      <c r="G35" s="36">
        <v>258228.44954474326</v>
      </c>
      <c r="H35" s="36">
        <v>258228.44954474326</v>
      </c>
      <c r="I35" s="36">
        <v>258228.44954474326</v>
      </c>
      <c r="J35" s="29">
        <v>258228.44954474326</v>
      </c>
      <c r="K35" s="43">
        <f t="shared" si="3"/>
        <v>500000000</v>
      </c>
      <c r="L35" s="44">
        <f t="shared" si="5"/>
        <v>258228.44954474326</v>
      </c>
      <c r="M35" s="18" t="str">
        <f t="shared" si="4"/>
        <v>NO</v>
      </c>
    </row>
    <row r="36" spans="1:13" ht="15.75">
      <c r="A36" s="28"/>
      <c r="B36" s="30"/>
      <c r="C36" s="10" t="s">
        <v>42</v>
      </c>
      <c r="D36" s="28"/>
      <c r="E36" s="28"/>
      <c r="F36" s="22"/>
      <c r="K36" s="43"/>
      <c r="L36" s="44"/>
      <c r="M36" s="18"/>
    </row>
    <row r="37" spans="1:13" ht="51">
      <c r="A37" s="25" t="s">
        <v>43</v>
      </c>
      <c r="B37" s="26"/>
      <c r="C37" s="27" t="s">
        <v>89</v>
      </c>
      <c r="D37" s="6" t="s">
        <v>44</v>
      </c>
      <c r="E37" s="28" t="s">
        <v>98</v>
      </c>
      <c r="F37" s="22">
        <v>215000000</v>
      </c>
      <c r="G37" s="36">
        <v>111038.23330423959</v>
      </c>
      <c r="H37" s="36"/>
      <c r="I37" s="36"/>
      <c r="J37" s="29"/>
      <c r="K37" s="43"/>
      <c r="L37" s="44"/>
      <c r="M37" s="18"/>
    </row>
    <row r="38" spans="1:13" ht="25.5">
      <c r="A38" s="18" t="s">
        <v>43</v>
      </c>
      <c r="B38" s="19" t="s">
        <v>21</v>
      </c>
      <c r="C38" s="32" t="s">
        <v>75</v>
      </c>
      <c r="D38" s="6" t="s">
        <v>44</v>
      </c>
      <c r="E38" s="28" t="s">
        <v>98</v>
      </c>
      <c r="F38" s="24"/>
      <c r="G38" s="35"/>
      <c r="H38" s="51">
        <v>18075.99</v>
      </c>
      <c r="I38" s="35">
        <v>17910.73</v>
      </c>
      <c r="J38" s="17">
        <v>17910.73</v>
      </c>
      <c r="K38" s="43">
        <f t="shared" si="3"/>
        <v>0</v>
      </c>
      <c r="L38" s="44">
        <f>H38</f>
        <v>18075.99</v>
      </c>
      <c r="M38" s="18" t="str">
        <f t="shared" si="4"/>
        <v>SI</v>
      </c>
    </row>
    <row r="39" spans="1:13" ht="25.5">
      <c r="A39" s="18" t="s">
        <v>43</v>
      </c>
      <c r="B39" s="19" t="s">
        <v>22</v>
      </c>
      <c r="C39" s="32" t="s">
        <v>76</v>
      </c>
      <c r="D39" s="6" t="s">
        <v>44</v>
      </c>
      <c r="E39" s="28" t="s">
        <v>98</v>
      </c>
      <c r="F39" s="24"/>
      <c r="G39" s="35"/>
      <c r="H39" s="51">
        <v>23240.56</v>
      </c>
      <c r="I39" s="35">
        <v>20327.74</v>
      </c>
      <c r="J39" s="17">
        <v>20327.74</v>
      </c>
      <c r="K39" s="43">
        <f t="shared" si="3"/>
        <v>0</v>
      </c>
      <c r="L39" s="44">
        <f>H39</f>
        <v>23240.56</v>
      </c>
      <c r="M39" s="18" t="str">
        <f t="shared" si="4"/>
        <v>SI</v>
      </c>
    </row>
    <row r="40" spans="1:13" ht="25.5">
      <c r="A40" s="18" t="s">
        <v>43</v>
      </c>
      <c r="B40" s="19" t="s">
        <v>23</v>
      </c>
      <c r="C40" s="32" t="s">
        <v>77</v>
      </c>
      <c r="D40" s="6" t="s">
        <v>44</v>
      </c>
      <c r="E40" s="28" t="s">
        <v>98</v>
      </c>
      <c r="F40" s="24"/>
      <c r="G40" s="35"/>
      <c r="H40" s="51">
        <v>30987.41</v>
      </c>
      <c r="I40" s="35">
        <v>19215.3</v>
      </c>
      <c r="J40" s="17">
        <v>19215.3</v>
      </c>
      <c r="K40" s="43">
        <f t="shared" si="3"/>
        <v>0</v>
      </c>
      <c r="L40" s="44">
        <f>H40</f>
        <v>30987.41</v>
      </c>
      <c r="M40" s="18" t="str">
        <f t="shared" si="4"/>
        <v>SI</v>
      </c>
    </row>
    <row r="41" spans="1:13" ht="25.5">
      <c r="A41" s="18" t="s">
        <v>43</v>
      </c>
      <c r="B41" s="19" t="s">
        <v>27</v>
      </c>
      <c r="C41" s="32" t="s">
        <v>78</v>
      </c>
      <c r="D41" s="6" t="s">
        <v>44</v>
      </c>
      <c r="E41" s="28" t="s">
        <v>98</v>
      </c>
      <c r="F41" s="24"/>
      <c r="G41" s="35"/>
      <c r="H41" s="51">
        <v>20658.28</v>
      </c>
      <c r="I41" s="35">
        <v>17067.87</v>
      </c>
      <c r="J41" s="17">
        <v>17067.87</v>
      </c>
      <c r="K41" s="43">
        <f t="shared" si="3"/>
        <v>0</v>
      </c>
      <c r="L41" s="44">
        <f>H41</f>
        <v>20658.28</v>
      </c>
      <c r="M41" s="18" t="str">
        <f t="shared" si="4"/>
        <v>SI</v>
      </c>
    </row>
    <row r="42" spans="1:13" ht="25.5">
      <c r="A42" s="18" t="s">
        <v>43</v>
      </c>
      <c r="B42" s="19" t="s">
        <v>28</v>
      </c>
      <c r="C42" s="32" t="s">
        <v>79</v>
      </c>
      <c r="D42" s="6" t="s">
        <v>44</v>
      </c>
      <c r="E42" s="28" t="s">
        <v>98</v>
      </c>
      <c r="F42" s="24"/>
      <c r="G42" s="35"/>
      <c r="H42" s="51">
        <v>18075.99</v>
      </c>
      <c r="I42" s="35">
        <v>15171.44</v>
      </c>
      <c r="J42" s="17">
        <v>15171.44</v>
      </c>
      <c r="K42" s="43">
        <f t="shared" si="3"/>
        <v>0</v>
      </c>
      <c r="L42" s="44">
        <f>H42</f>
        <v>18075.99</v>
      </c>
      <c r="M42" s="18" t="str">
        <f t="shared" si="4"/>
        <v>SI</v>
      </c>
    </row>
    <row r="43" spans="1:13" ht="25.5">
      <c r="A43" s="11" t="s">
        <v>45</v>
      </c>
      <c r="B43" s="12" t="s">
        <v>6</v>
      </c>
      <c r="C43" s="5" t="s">
        <v>80</v>
      </c>
      <c r="D43" s="6" t="s">
        <v>44</v>
      </c>
      <c r="E43" s="28" t="s">
        <v>98</v>
      </c>
      <c r="F43" s="22">
        <v>100000000</v>
      </c>
      <c r="G43" s="35">
        <v>51645.68990894865</v>
      </c>
      <c r="H43" s="35">
        <v>51645.68990894865</v>
      </c>
      <c r="I43" s="35">
        <v>51645.68990894865</v>
      </c>
      <c r="J43" s="17">
        <v>51645.68990894865</v>
      </c>
      <c r="K43" s="43">
        <f t="shared" si="3"/>
        <v>100000000</v>
      </c>
      <c r="L43" s="44">
        <f>K43/1936.27</f>
        <v>51645.68990894865</v>
      </c>
      <c r="M43" s="18" t="str">
        <f t="shared" si="4"/>
        <v>NO</v>
      </c>
    </row>
    <row r="44" spans="1:13" ht="25.5">
      <c r="A44" s="25" t="s">
        <v>46</v>
      </c>
      <c r="B44" s="26" t="s">
        <v>6</v>
      </c>
      <c r="C44" s="27" t="s">
        <v>81</v>
      </c>
      <c r="D44" s="28" t="s">
        <v>44</v>
      </c>
      <c r="E44" s="28" t="s">
        <v>98</v>
      </c>
      <c r="F44" s="22">
        <v>390000000</v>
      </c>
      <c r="G44" s="36">
        <v>201418.19064489973</v>
      </c>
      <c r="H44" s="36">
        <v>157600.33</v>
      </c>
      <c r="I44" s="36">
        <v>157600.33</v>
      </c>
      <c r="J44" s="29">
        <v>157600.33</v>
      </c>
      <c r="K44" s="43">
        <f t="shared" si="3"/>
        <v>390000000</v>
      </c>
      <c r="L44" s="44">
        <f>K44/1936.27</f>
        <v>201418.19064489973</v>
      </c>
      <c r="M44" s="18" t="str">
        <f t="shared" si="4"/>
        <v>SI</v>
      </c>
    </row>
    <row r="45" spans="1:13" ht="15.75">
      <c r="A45" s="28"/>
      <c r="B45" s="30"/>
      <c r="C45" s="10" t="s">
        <v>47</v>
      </c>
      <c r="D45" s="28"/>
      <c r="E45" s="28"/>
      <c r="F45" s="22"/>
      <c r="K45" s="43"/>
      <c r="L45" s="44"/>
      <c r="M45" s="18"/>
    </row>
    <row r="46" spans="1:13" ht="25.5">
      <c r="A46" s="25" t="s">
        <v>48</v>
      </c>
      <c r="B46" s="26" t="s">
        <v>6</v>
      </c>
      <c r="C46" s="27" t="s">
        <v>82</v>
      </c>
      <c r="D46" s="28" t="s">
        <v>49</v>
      </c>
      <c r="E46" s="28" t="s">
        <v>98</v>
      </c>
      <c r="F46" s="22">
        <v>66000000</v>
      </c>
      <c r="G46" s="36">
        <v>34086.15533990611</v>
      </c>
      <c r="H46" s="36">
        <v>30104.27</v>
      </c>
      <c r="I46" s="36">
        <v>30104.27</v>
      </c>
      <c r="J46" s="29">
        <v>30104.27</v>
      </c>
      <c r="K46" s="43">
        <f t="shared" si="3"/>
        <v>66000000</v>
      </c>
      <c r="L46" s="44">
        <f>K46/1936.27</f>
        <v>34086.15533990611</v>
      </c>
      <c r="M46" s="18" t="str">
        <f t="shared" si="4"/>
        <v>SI</v>
      </c>
    </row>
    <row r="47" ht="12.75">
      <c r="F47" s="22"/>
    </row>
    <row r="48" ht="12.75">
      <c r="F48" s="22"/>
    </row>
    <row r="49" spans="1:12" ht="12.75">
      <c r="A49" s="46"/>
      <c r="B49" s="47"/>
      <c r="C49" s="45" t="s">
        <v>99</v>
      </c>
      <c r="D49" s="46"/>
      <c r="E49" s="46"/>
      <c r="F49" s="48"/>
      <c r="G49" s="49"/>
      <c r="H49" s="49"/>
      <c r="I49" s="49"/>
      <c r="J49" s="49">
        <f>SUM(J2:J48)</f>
        <v>2010161.5589984353</v>
      </c>
      <c r="L49" s="50">
        <f>SUM(L2:L48)</f>
        <v>2174799.8135264195</v>
      </c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</sheetData>
  <printOptions gridLines="1" horizontalCentered="1"/>
  <pageMargins left="0.7874015748031497" right="0.7874015748031497" top="0.7480314960629921" bottom="0.6299212598425197" header="0.5118110236220472" footer="0.2755905511811024"/>
  <pageSetup fitToHeight="4" fitToWidth="1" orientation="landscape" paperSize="9" r:id="rId1"/>
  <headerFooter alignWithMargins="0">
    <oddHeader>&amp;CL. 455/1908 PROGRAMMA 1999-2000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Regione Emilia-Romagna</cp:lastModifiedBy>
  <cp:lastPrinted>2005-04-28T07:56:19Z</cp:lastPrinted>
  <dcterms:created xsi:type="dcterms:W3CDTF">2004-04-15T12:22:26Z</dcterms:created>
  <dcterms:modified xsi:type="dcterms:W3CDTF">2011-07-25T09:51:34Z</dcterms:modified>
  <cp:category/>
  <cp:version/>
  <cp:contentType/>
  <cp:contentStatus/>
</cp:coreProperties>
</file>