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26" yWindow="65221" windowWidth="9825" windowHeight="8370" activeTab="0"/>
  </bookViews>
  <sheets>
    <sheet name="445 2003-2004" sheetId="1" r:id="rId1"/>
  </sheets>
  <definedNames>
    <definedName name="OLE_LINK1" localSheetId="0">'445 2003-2004'!$C$35</definedName>
    <definedName name="_xlnm.Print_Titles" localSheetId="0">'445 2003-2004'!$1:$1</definedName>
  </definedNames>
  <calcPr fullCalcOnLoad="1"/>
</workbook>
</file>

<file path=xl/sharedStrings.xml><?xml version="1.0" encoding="utf-8"?>
<sst xmlns="http://schemas.openxmlformats.org/spreadsheetml/2006/main" count="195" uniqueCount="97">
  <si>
    <t>CODICE</t>
  </si>
  <si>
    <t>TITOLO</t>
  </si>
  <si>
    <t>PROV.</t>
  </si>
  <si>
    <t>SOGGETTO ATTUATORE</t>
  </si>
  <si>
    <t>BACINO NAZIONALE FIUME PO</t>
  </si>
  <si>
    <t>1A6A001</t>
  </si>
  <si>
    <t>Indagini geognostiche in località varie dei Bacini Trebbia e Nure</t>
  </si>
  <si>
    <t>PC</t>
  </si>
  <si>
    <t>1A6A002</t>
  </si>
  <si>
    <t>Lavori di manutenzione ad opere di consolidamento negli abitati dichiarati da consolidare nei Bacini Trebbia e Nure</t>
  </si>
  <si>
    <t>1A6A003</t>
  </si>
  <si>
    <t xml:space="preserve">Indagini geognostiche in località varie dei Bacini Taro-Parma </t>
  </si>
  <si>
    <t>PR</t>
  </si>
  <si>
    <t>1A6A004</t>
  </si>
  <si>
    <t>VARSI - Manutenzione della rete scolante insistente sull'abitato di Scortichiere</t>
  </si>
  <si>
    <t>1A6A005</t>
  </si>
  <si>
    <t>SOLIGNANO - Manutenzione e potenziamento di opere drenanti in trincea e potenziamento di palificata in legname in località Masereto</t>
  </si>
  <si>
    <t>1A6A006</t>
  </si>
  <si>
    <t>TIZZANO VAL PARMA - Manutenzione alle briglie ed alle difese spondali e risezionamento rete scolante sul rio Casola a tutela dell'abitato di Carrobbio</t>
  </si>
  <si>
    <t>1A6A007</t>
  </si>
  <si>
    <t>FORNOVO DI TARO - Manutenzione alle opere idrauliche esistenti, risezionamento rete scolante a tutela dell'abitato Capoluogo</t>
  </si>
  <si>
    <t>1A6A008</t>
  </si>
  <si>
    <t>Indagini geognostiche in località varie dei Bacini Enza e sx Secchia</t>
  </si>
  <si>
    <t>RE</t>
  </si>
  <si>
    <t>1A6A009</t>
  </si>
  <si>
    <t>Lavori di manutenzione ad opere di consolidamento negli abitati dichiarati da consolidare  nei Bacini Enza e sx Secchia</t>
  </si>
  <si>
    <t>1A6A010</t>
  </si>
  <si>
    <t>Lavori di manutenzione e assistenza tecnica alla rete di monitoraggio</t>
  </si>
  <si>
    <t>1A6A011</t>
  </si>
  <si>
    <t>1A6A012</t>
  </si>
  <si>
    <t>BAISO - Lavori di manutenzione ad opere di consolidamento negli abitati di Levizzano e Baiso Capoluogo</t>
  </si>
  <si>
    <t>1A6A013</t>
  </si>
  <si>
    <t>Indagini geognostiche in località varie dei Bacini Panaro e dx Secchia</t>
  </si>
  <si>
    <t>MO</t>
  </si>
  <si>
    <t>1A6A014</t>
  </si>
  <si>
    <t>PRIGNANO SULLA SECCHIA - Lavori di manutenzione ad opere di consolidamento nell'abitato La Volta di Saltino</t>
  </si>
  <si>
    <t>1A6A015</t>
  </si>
  <si>
    <t>FANANO - Lavori di manutenzione ad opere di consolidamento nell'abitato di Ospitale</t>
  </si>
  <si>
    <t>1A6A016</t>
  </si>
  <si>
    <t>FRASSINORO - Lavori di manutenzione ad opere di consolidamento nell'abitato di Piandelagotti</t>
  </si>
  <si>
    <t>BACINO INTERREGIONALE FIUME RENO</t>
  </si>
  <si>
    <t>1A6C001</t>
  </si>
  <si>
    <t>CASTIGLIONE DEI PEPOLI - Completamento dei lavori di drenaggio da realizzare nel bacino del rio delle Docce per il consolidamento dell'abitato Capoluogo</t>
  </si>
  <si>
    <t>BO</t>
  </si>
  <si>
    <t>Servizio Tecnico Bacino               Reno</t>
  </si>
  <si>
    <t>BACINI REGIONALI ROMAGNOLI</t>
  </si>
  <si>
    <t>1A6F001</t>
  </si>
  <si>
    <t>FC</t>
  </si>
  <si>
    <t>Servizio Tecnico Bacino               Fiumi Romagnoli</t>
  </si>
  <si>
    <t>1A6F002</t>
  </si>
  <si>
    <t>PREDAPPIO - Intervento di manutenzione ad opere di consolidamento in località Predappio Alta</t>
  </si>
  <si>
    <t>1A6F003</t>
  </si>
  <si>
    <t>BRISIGHELLA - Intervento di manutenzione ad opere di consolidamento nell'abitato Capoluogo</t>
  </si>
  <si>
    <t>RA</t>
  </si>
  <si>
    <t>BACINI INTERREGIONALI MARECCHIA E CONCA</t>
  </si>
  <si>
    <t>1A6G001</t>
  </si>
  <si>
    <t>Indagini geognostiche abitati in località varie dei Bacini Conca e Marecchia</t>
  </si>
  <si>
    <t>RN</t>
  </si>
  <si>
    <t>1A6G002</t>
  </si>
  <si>
    <t>Lavori di manutenzione ad opere di consolidamento negli abitati dichiarati da consolidare nei Bacini Conca e Marecchia</t>
  </si>
  <si>
    <t>000</t>
  </si>
  <si>
    <t>IMPORTO FINANZIAMENTO EURO</t>
  </si>
  <si>
    <t>LOTTO</t>
  </si>
  <si>
    <t>Servizio Tecnico  Bacini               Conca e Marecchia</t>
  </si>
  <si>
    <t>VILLA MINOZZO - TOANO -  Lavori di manutenzione ad opere di consolidamento negli abitati di Febbio e Case Stantini</t>
  </si>
  <si>
    <t>IMPORTO FINANZIAMENTO Euro Del. G.1651/2004</t>
  </si>
  <si>
    <t>IMPORTO FINANZIAMENTO Euro Del. G. 2740/2003</t>
  </si>
  <si>
    <t>001</t>
  </si>
  <si>
    <t>IMPORTO FINANZIAMENTO Euro Del. G.1710/2005</t>
  </si>
  <si>
    <r>
      <t>1R2C006</t>
    </r>
    <r>
      <rPr>
        <sz val="9"/>
        <color indexed="17"/>
        <rFont val="Arial"/>
        <family val="2"/>
      </rPr>
      <t xml:space="preserve"> (ex 1A6C002)</t>
    </r>
  </si>
  <si>
    <t>COMUNI VARI - Indagini geognostiche in località varie del Bacino Fiumi Romagnoli</t>
  </si>
  <si>
    <t>GRIZZANA MORANDI - Completamento lavori di consolidamento nell'abitato Capoluogo
+ € 361.519,83 L.267/98 Programma 1998-1999
+ € 201.420,41 L.445/08 annualità 2002</t>
  </si>
  <si>
    <t>COMUNI VARI - Lavori di manutenzione ad opere di consolidamento negli abitati dichiarati da consolidare nella provincia di Forlì-Cesena del Bacino Fiumi Romagnoli</t>
  </si>
  <si>
    <t>IMPORTO FINANZIAMENTO Euro Del. G.691/2006</t>
  </si>
  <si>
    <t>V. SFPP</t>
  </si>
  <si>
    <t>IMPORTO FINANZIAMENTO Euro Del. G.1686/2006</t>
  </si>
  <si>
    <t>Servizio Tecnico Bacini degli Affluenti del Po</t>
  </si>
  <si>
    <t>IMPORTO FINANZIAMENTO Euro Del.G. 2228/07</t>
  </si>
  <si>
    <t>002</t>
  </si>
  <si>
    <t>COMUNI VARI - Lavori di manutenzione ad opere di consolidamento negli abitati dichiarati da consolidare nella provincia di Forlì-Cesena del Bacino Fiumi Romagnoli Lotto 1</t>
  </si>
  <si>
    <t>COMUNI VARI - Lavori di manutenzione ad opere di consolidamento negli abitati dichiarati da consolidare nella provincia di Forlì-Cesena del Bacino Fiumi Romagnoli Lotto 2</t>
  </si>
  <si>
    <t>1A6F005</t>
  </si>
  <si>
    <t>1A6F004</t>
  </si>
  <si>
    <t>1A6A017</t>
  </si>
  <si>
    <t>MODIGLIANA (FC) - SARSINA (FC) – Esecu-zione di rilievi topografici (acquisizione dati per la redazione di progetti di interventi di consolida-mento e per la sistema-zione di versanti nel comune di Modigliana e nel Comune di Sarsina (Prov. Forlì-Cesena)</t>
  </si>
  <si>
    <t>CIVITELLA DI ROMAGNA (FC) - Completamento del monitoraggio della frana Cà Venezia in località Voltre</t>
  </si>
  <si>
    <t>COMUNI VARI (PARMA) (PR) - TORRENTE TARO - Esecuzione di letture di controllo e manutenzio-ne (pulizia guide) agli inclinometri esistenti</t>
  </si>
  <si>
    <t>COMUNI VARI (RIMINI) (RN) - Rilevamenti topo-grafici per interventi di consolidamento in loca-lità varie dei Bacini Conca e Marecchia</t>
  </si>
  <si>
    <t>1A6G003</t>
  </si>
  <si>
    <t>COMUNI VARI (FORLI') (FC) - COMUNI VARI (RAVENNA) (RA) - Rilievi topografici in località va-rie del Bacino Fiumi Ro-magnoli</t>
  </si>
  <si>
    <t>SOGLIANO AL RUBICONE (FC) - FIUME RUBICONE - Rilevamenti topografici in località Cà Piana nel Capoluogo del Comune di Sogliano al Rubicone</t>
  </si>
  <si>
    <t>IMPORTO FINANZIAMENTO Euro Del.G. 1188/09</t>
  </si>
  <si>
    <t>IMPORTO FINANZIAMENTO ORIGINALE IN LIRE</t>
  </si>
  <si>
    <t>IMPORTO FINANZIAMENTO ORIGINALE IN EURO</t>
  </si>
  <si>
    <t>IMPORTO MODIFICATO SI/NO</t>
  </si>
  <si>
    <t>Servizio Tecnico Bacino Romagna</t>
  </si>
  <si>
    <t>Totale importo finanziamento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</si>
</sst>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[$€]\ * #,##0.00_-;\-[$€]\ * #,##0.00_-;_-[$€]\ * &quot;-&quot;??_-;_-@_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8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7"/>
      <color indexed="10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0"/>
      <color indexed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vertical="top" wrapText="1"/>
    </xf>
    <xf numFmtId="43" fontId="10" fillId="0" borderId="0" xfId="18" applyFont="1" applyBorder="1" applyAlignment="1">
      <alignment horizontal="justify" vertical="top"/>
    </xf>
    <xf numFmtId="3" fontId="11" fillId="0" borderId="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top" wrapText="1"/>
    </xf>
    <xf numFmtId="43" fontId="12" fillId="0" borderId="0" xfId="18" applyFont="1" applyBorder="1" applyAlignment="1">
      <alignment horizontal="justify" vertical="top"/>
    </xf>
    <xf numFmtId="4" fontId="13" fillId="0" borderId="0" xfId="0" applyNumberFormat="1" applyFont="1" applyBorder="1" applyAlignment="1">
      <alignment vertical="top" wrapText="1"/>
    </xf>
    <xf numFmtId="43" fontId="13" fillId="0" borderId="0" xfId="18" applyFont="1" applyBorder="1" applyAlignment="1">
      <alignment horizontal="justify" vertical="top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/>
    </xf>
    <xf numFmtId="0" fontId="0" fillId="0" borderId="0" xfId="0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49" fontId="6" fillId="2" borderId="0" xfId="0" applyNumberFormat="1" applyFont="1" applyFill="1" applyBorder="1" applyAlignment="1">
      <alignment vertical="top" wrapText="1"/>
    </xf>
    <xf numFmtId="0" fontId="0" fillId="2" borderId="0" xfId="0" applyFill="1" applyBorder="1" applyAlignment="1">
      <alignment horizontal="justify" vertical="top" wrapText="1"/>
    </xf>
    <xf numFmtId="0" fontId="0" fillId="2" borderId="0" xfId="0" applyFill="1" applyBorder="1" applyAlignment="1">
      <alignment horizontal="center" vertical="top" wrapText="1"/>
    </xf>
    <xf numFmtId="43" fontId="13" fillId="2" borderId="0" xfId="18" applyFont="1" applyFill="1" applyBorder="1" applyAlignment="1">
      <alignment horizontal="justify" vertical="top"/>
    </xf>
    <xf numFmtId="43" fontId="10" fillId="2" borderId="0" xfId="18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170" fontId="13" fillId="2" borderId="0" xfId="18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43" fontId="13" fillId="0" borderId="0" xfId="18" applyFont="1" applyFill="1" applyBorder="1" applyAlignment="1">
      <alignment horizontal="justify" vertical="top"/>
    </xf>
    <xf numFmtId="43" fontId="10" fillId="0" borderId="0" xfId="18" applyFont="1" applyFill="1" applyBorder="1" applyAlignment="1">
      <alignment horizontal="justify" vertical="top"/>
    </xf>
    <xf numFmtId="0" fontId="6" fillId="0" borderId="0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0" fontId="0" fillId="2" borderId="0" xfId="0" applyFont="1" applyFill="1" applyBorder="1" applyAlignment="1">
      <alignment horizontal="center" vertical="top" wrapText="1"/>
    </xf>
    <xf numFmtId="2" fontId="13" fillId="2" borderId="0" xfId="18" applyNumberFormat="1" applyFont="1" applyFill="1" applyBorder="1" applyAlignment="1">
      <alignment vertical="top"/>
    </xf>
    <xf numFmtId="43" fontId="13" fillId="0" borderId="0" xfId="18" applyFont="1" applyBorder="1" applyAlignment="1">
      <alignment horizontal="right" vertical="top"/>
    </xf>
    <xf numFmtId="43" fontId="10" fillId="2" borderId="0" xfId="18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justify" vertical="top" wrapText="1"/>
    </xf>
    <xf numFmtId="3" fontId="11" fillId="0" borderId="3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justify" vertical="top" wrapText="1"/>
    </xf>
    <xf numFmtId="4" fontId="10" fillId="2" borderId="0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9" fontId="6" fillId="2" borderId="0" xfId="0" applyNumberFormat="1" applyFont="1" applyFill="1" applyAlignment="1">
      <alignment vertical="top" wrapText="1"/>
    </xf>
    <xf numFmtId="4" fontId="12" fillId="2" borderId="0" xfId="0" applyNumberFormat="1" applyFont="1" applyFill="1" applyBorder="1" applyAlignment="1">
      <alignment vertical="top" wrapText="1"/>
    </xf>
    <xf numFmtId="3" fontId="18" fillId="0" borderId="4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vertical="top" wrapText="1"/>
    </xf>
    <xf numFmtId="176" fontId="16" fillId="0" borderId="0" xfId="17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3" fillId="0" borderId="5" xfId="0" applyFont="1" applyBorder="1" applyAlignment="1">
      <alignment/>
    </xf>
    <xf numFmtId="0" fontId="6" fillId="0" borderId="5" xfId="0" applyFont="1" applyBorder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4" fontId="12" fillId="0" borderId="5" xfId="0" applyNumberFormat="1" applyFont="1" applyBorder="1" applyAlignment="1">
      <alignment vertical="top" wrapText="1"/>
    </xf>
    <xf numFmtId="4" fontId="3" fillId="0" borderId="5" xfId="0" applyNumberFormat="1" applyFont="1" applyBorder="1" applyAlignment="1">
      <alignment vertical="top" wrapText="1"/>
    </xf>
    <xf numFmtId="0" fontId="0" fillId="0" borderId="0" xfId="0" applyFill="1" applyBorder="1" applyAlignment="1">
      <alignment horizontal="justify" vertical="top"/>
    </xf>
    <xf numFmtId="43" fontId="10" fillId="0" borderId="0" xfId="18" applyFont="1" applyFill="1" applyBorder="1" applyAlignment="1">
      <alignment horizontal="center" vertical="top"/>
    </xf>
    <xf numFmtId="176" fontId="16" fillId="0" borderId="0" xfId="17" applyFont="1" applyFill="1" applyAlignment="1">
      <alignment vertical="top" wrapText="1"/>
    </xf>
    <xf numFmtId="0" fontId="16" fillId="0" borderId="0" xfId="0" applyFont="1" applyFill="1" applyAlignment="1">
      <alignment horizontal="center" vertical="top" wrapText="1"/>
    </xf>
    <xf numFmtId="4" fontId="22" fillId="0" borderId="5" xfId="0" applyNumberFormat="1" applyFont="1" applyBorder="1" applyAlignment="1">
      <alignment vertical="top" wrapText="1"/>
    </xf>
    <xf numFmtId="176" fontId="16" fillId="2" borderId="0" xfId="17" applyFont="1" applyFill="1" applyAlignment="1">
      <alignment vertical="top" wrapText="1"/>
    </xf>
    <xf numFmtId="0" fontId="16" fillId="2" borderId="0" xfId="0" applyFont="1" applyFill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0" fillId="2" borderId="0" xfId="0" applyFill="1" applyAlignment="1">
      <alignment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P40"/>
  <sheetViews>
    <sheetView tabSelected="1" zoomScale="95" zoomScaleNormal="95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18" sqref="O18"/>
    </sheetView>
  </sheetViews>
  <sheetFormatPr defaultColWidth="9.140625" defaultRowHeight="12.75" outlineLevelRow="1" outlineLevelCol="1"/>
  <cols>
    <col min="1" max="1" width="10.28125" style="14" bestFit="1" customWidth="1"/>
    <col min="2" max="2" width="4.28125" style="15" customWidth="1"/>
    <col min="3" max="3" width="62.28125" style="3" customWidth="1"/>
    <col min="4" max="4" width="6.140625" style="4" customWidth="1"/>
    <col min="5" max="5" width="17.8515625" style="4" customWidth="1"/>
    <col min="6" max="12" width="14.140625" style="22" hidden="1" customWidth="1" outlineLevel="1"/>
    <col min="13" max="13" width="14.140625" style="19" customWidth="1" collapsed="1"/>
    <col min="14" max="14" width="9.140625" style="5" hidden="1" customWidth="1" outlineLevel="1"/>
    <col min="15" max="15" width="13.57421875" style="5" hidden="1" customWidth="1" outlineLevel="1"/>
    <col min="16" max="16" width="9.7109375" style="5" hidden="1" customWidth="1" outlineLevel="1"/>
    <col min="17" max="17" width="9.140625" style="5" customWidth="1" collapsed="1"/>
    <col min="18" max="16384" width="9.140625" style="5" customWidth="1"/>
  </cols>
  <sheetData>
    <row r="1" spans="1:16" s="8" customFormat="1" ht="45">
      <c r="A1" s="11" t="s">
        <v>0</v>
      </c>
      <c r="B1" s="45" t="s">
        <v>62</v>
      </c>
      <c r="C1" s="9" t="s">
        <v>1</v>
      </c>
      <c r="D1" s="10" t="s">
        <v>2</v>
      </c>
      <c r="E1" s="10" t="s">
        <v>3</v>
      </c>
      <c r="F1" s="21" t="s">
        <v>66</v>
      </c>
      <c r="G1" s="21" t="s">
        <v>65</v>
      </c>
      <c r="H1" s="21" t="s">
        <v>68</v>
      </c>
      <c r="I1" s="21" t="s">
        <v>73</v>
      </c>
      <c r="J1" s="21" t="s">
        <v>75</v>
      </c>
      <c r="K1" s="52" t="s">
        <v>77</v>
      </c>
      <c r="L1" s="52" t="s">
        <v>91</v>
      </c>
      <c r="M1" s="18" t="s">
        <v>61</v>
      </c>
      <c r="N1" s="60" t="s">
        <v>92</v>
      </c>
      <c r="O1" s="61" t="s">
        <v>93</v>
      </c>
      <c r="P1" s="62" t="s">
        <v>94</v>
      </c>
    </row>
    <row r="2" spans="1:16" s="1" customFormat="1" ht="15.75">
      <c r="A2" s="12"/>
      <c r="B2" s="13"/>
      <c r="C2" s="26" t="s">
        <v>4</v>
      </c>
      <c r="D2" s="2"/>
      <c r="E2" s="2"/>
      <c r="F2" s="24"/>
      <c r="G2" s="24"/>
      <c r="H2" s="24"/>
      <c r="I2" s="24"/>
      <c r="J2" s="24"/>
      <c r="K2" s="24"/>
      <c r="L2" s="24"/>
      <c r="M2" s="19"/>
      <c r="N2" s="63"/>
      <c r="O2" s="62"/>
      <c r="P2" s="62"/>
    </row>
    <row r="3" spans="1:16" s="6" customFormat="1" ht="38.25">
      <c r="A3" s="16" t="s">
        <v>5</v>
      </c>
      <c r="B3" s="17" t="s">
        <v>60</v>
      </c>
      <c r="C3" s="6" t="s">
        <v>6</v>
      </c>
      <c r="D3" s="7" t="s">
        <v>7</v>
      </c>
      <c r="E3" s="41" t="s">
        <v>76</v>
      </c>
      <c r="F3" s="25">
        <v>150000</v>
      </c>
      <c r="G3" s="25"/>
      <c r="H3" s="25"/>
      <c r="I3" s="25"/>
      <c r="J3" s="25"/>
      <c r="K3" s="25">
        <v>150000</v>
      </c>
      <c r="L3" s="25">
        <v>150000</v>
      </c>
      <c r="M3" s="20">
        <v>150000</v>
      </c>
      <c r="N3" s="64"/>
      <c r="O3" s="65">
        <f>F3</f>
        <v>150000</v>
      </c>
      <c r="P3" s="66" t="str">
        <f>IF(M3=O3,"NO","SI")</f>
        <v>NO</v>
      </c>
    </row>
    <row r="4" spans="1:16" s="6" customFormat="1" ht="38.25">
      <c r="A4" s="16" t="s">
        <v>8</v>
      </c>
      <c r="B4" s="17" t="s">
        <v>60</v>
      </c>
      <c r="C4" s="6" t="s">
        <v>9</v>
      </c>
      <c r="D4" s="7" t="s">
        <v>7</v>
      </c>
      <c r="E4" s="41" t="s">
        <v>76</v>
      </c>
      <c r="F4" s="25">
        <v>100000</v>
      </c>
      <c r="G4" s="25"/>
      <c r="H4" s="25"/>
      <c r="I4" s="25"/>
      <c r="J4" s="25"/>
      <c r="K4" s="25">
        <v>100000</v>
      </c>
      <c r="L4" s="25">
        <v>100000</v>
      </c>
      <c r="M4" s="20">
        <v>100000</v>
      </c>
      <c r="O4" s="65">
        <f aca="true" t="shared" si="0" ref="O4:O31">F4</f>
        <v>100000</v>
      </c>
      <c r="P4" s="66" t="str">
        <f aca="true" t="shared" si="1" ref="P4:P31">IF(M4=O4,"NO","SI")</f>
        <v>NO</v>
      </c>
    </row>
    <row r="5" spans="1:16" s="35" customFormat="1" ht="38.25">
      <c r="A5" s="39" t="s">
        <v>10</v>
      </c>
      <c r="B5" s="40" t="s">
        <v>60</v>
      </c>
      <c r="C5" s="73" t="s">
        <v>11</v>
      </c>
      <c r="D5" s="41" t="s">
        <v>12</v>
      </c>
      <c r="E5" s="41" t="s">
        <v>76</v>
      </c>
      <c r="F5" s="42">
        <v>160000</v>
      </c>
      <c r="G5" s="42">
        <v>140000</v>
      </c>
      <c r="H5" s="42"/>
      <c r="I5" s="42"/>
      <c r="J5" s="42"/>
      <c r="K5" s="42">
        <v>134459.11</v>
      </c>
      <c r="L5" s="42">
        <v>134459.11</v>
      </c>
      <c r="M5" s="74">
        <v>134459.11</v>
      </c>
      <c r="O5" s="75">
        <f t="shared" si="0"/>
        <v>160000</v>
      </c>
      <c r="P5" s="76" t="str">
        <f t="shared" si="1"/>
        <v>SI</v>
      </c>
    </row>
    <row r="6" spans="1:16" s="6" customFormat="1" ht="38.25">
      <c r="A6" s="16" t="s">
        <v>13</v>
      </c>
      <c r="B6" s="17" t="s">
        <v>60</v>
      </c>
      <c r="C6" s="27" t="s">
        <v>14</v>
      </c>
      <c r="D6" s="7" t="s">
        <v>12</v>
      </c>
      <c r="E6" s="41" t="s">
        <v>76</v>
      </c>
      <c r="F6" s="25">
        <v>30000</v>
      </c>
      <c r="G6" s="25"/>
      <c r="H6" s="25"/>
      <c r="I6" s="25"/>
      <c r="J6" s="25"/>
      <c r="K6" s="25">
        <v>29424.86</v>
      </c>
      <c r="L6" s="25">
        <v>29424.86</v>
      </c>
      <c r="M6" s="20">
        <v>29424.86</v>
      </c>
      <c r="O6" s="65">
        <f t="shared" si="0"/>
        <v>30000</v>
      </c>
      <c r="P6" s="66" t="str">
        <f t="shared" si="1"/>
        <v>SI</v>
      </c>
    </row>
    <row r="7" spans="1:16" s="6" customFormat="1" ht="38.25">
      <c r="A7" s="16" t="s">
        <v>15</v>
      </c>
      <c r="B7" s="17" t="s">
        <v>60</v>
      </c>
      <c r="C7" s="27" t="s">
        <v>16</v>
      </c>
      <c r="D7" s="7" t="s">
        <v>12</v>
      </c>
      <c r="E7" s="41" t="s">
        <v>76</v>
      </c>
      <c r="F7" s="25">
        <v>50000</v>
      </c>
      <c r="G7" s="25"/>
      <c r="H7" s="25"/>
      <c r="I7" s="25"/>
      <c r="J7" s="25"/>
      <c r="K7" s="25">
        <v>44862.2</v>
      </c>
      <c r="L7" s="25">
        <v>44862.2</v>
      </c>
      <c r="M7" s="20">
        <v>44862.2</v>
      </c>
      <c r="O7" s="65">
        <f t="shared" si="0"/>
        <v>50000</v>
      </c>
      <c r="P7" s="66" t="str">
        <f t="shared" si="1"/>
        <v>SI</v>
      </c>
    </row>
    <row r="8" spans="1:16" s="6" customFormat="1" ht="38.25">
      <c r="A8" s="16" t="s">
        <v>17</v>
      </c>
      <c r="B8" s="17" t="s">
        <v>60</v>
      </c>
      <c r="C8" s="27" t="s">
        <v>18</v>
      </c>
      <c r="D8" s="7" t="s">
        <v>12</v>
      </c>
      <c r="E8" s="41" t="s">
        <v>76</v>
      </c>
      <c r="F8" s="25">
        <v>50000</v>
      </c>
      <c r="G8" s="25"/>
      <c r="H8" s="25"/>
      <c r="I8" s="25"/>
      <c r="J8" s="25"/>
      <c r="K8" s="25">
        <v>47621.97</v>
      </c>
      <c r="L8" s="25">
        <v>47621.97</v>
      </c>
      <c r="M8" s="20">
        <v>47621.97</v>
      </c>
      <c r="O8" s="65">
        <f t="shared" si="0"/>
        <v>50000</v>
      </c>
      <c r="P8" s="66" t="str">
        <f t="shared" si="1"/>
        <v>SI</v>
      </c>
    </row>
    <row r="9" spans="1:16" s="6" customFormat="1" ht="38.25">
      <c r="A9" s="16" t="s">
        <v>19</v>
      </c>
      <c r="B9" s="17" t="s">
        <v>60</v>
      </c>
      <c r="C9" s="27" t="s">
        <v>20</v>
      </c>
      <c r="D9" s="7" t="s">
        <v>12</v>
      </c>
      <c r="E9" s="41" t="s">
        <v>76</v>
      </c>
      <c r="F9" s="25">
        <v>30000</v>
      </c>
      <c r="G9" s="25"/>
      <c r="H9" s="25"/>
      <c r="I9" s="25"/>
      <c r="J9" s="25"/>
      <c r="K9" s="25">
        <v>28089.14</v>
      </c>
      <c r="L9" s="25">
        <v>28089.14</v>
      </c>
      <c r="M9" s="20">
        <v>28089.14</v>
      </c>
      <c r="O9" s="65">
        <f t="shared" si="0"/>
        <v>30000</v>
      </c>
      <c r="P9" s="66" t="str">
        <f t="shared" si="1"/>
        <v>SI</v>
      </c>
    </row>
    <row r="10" spans="1:16" s="6" customFormat="1" ht="38.25">
      <c r="A10" s="16" t="s">
        <v>21</v>
      </c>
      <c r="B10" s="17" t="s">
        <v>60</v>
      </c>
      <c r="C10" s="6" t="s">
        <v>22</v>
      </c>
      <c r="D10" s="7" t="s">
        <v>23</v>
      </c>
      <c r="E10" s="41" t="s">
        <v>76</v>
      </c>
      <c r="F10" s="25">
        <v>100000</v>
      </c>
      <c r="G10" s="25"/>
      <c r="H10" s="25"/>
      <c r="I10" s="25"/>
      <c r="J10" s="25"/>
      <c r="K10" s="25">
        <v>100000</v>
      </c>
      <c r="L10" s="25">
        <v>100000</v>
      </c>
      <c r="M10" s="20">
        <v>100000</v>
      </c>
      <c r="O10" s="65">
        <f t="shared" si="0"/>
        <v>100000</v>
      </c>
      <c r="P10" s="66" t="str">
        <f t="shared" si="1"/>
        <v>NO</v>
      </c>
    </row>
    <row r="11" spans="1:16" s="6" customFormat="1" ht="38.25">
      <c r="A11" s="16" t="s">
        <v>24</v>
      </c>
      <c r="B11" s="17" t="s">
        <v>60</v>
      </c>
      <c r="C11" s="6" t="s">
        <v>25</v>
      </c>
      <c r="D11" s="7" t="s">
        <v>23</v>
      </c>
      <c r="E11" s="41" t="s">
        <v>76</v>
      </c>
      <c r="F11" s="25">
        <v>40827.6</v>
      </c>
      <c r="G11" s="25"/>
      <c r="H11" s="25"/>
      <c r="I11" s="25"/>
      <c r="J11" s="25"/>
      <c r="K11" s="25">
        <v>40827.48</v>
      </c>
      <c r="L11" s="25">
        <v>40827.48</v>
      </c>
      <c r="M11" s="20">
        <v>40827.48</v>
      </c>
      <c r="O11" s="65">
        <f t="shared" si="0"/>
        <v>40827.6</v>
      </c>
      <c r="P11" s="66" t="str">
        <f t="shared" si="1"/>
        <v>SI</v>
      </c>
    </row>
    <row r="12" spans="1:16" s="6" customFormat="1" ht="38.25" hidden="1" outlineLevel="1">
      <c r="A12" s="29" t="s">
        <v>26</v>
      </c>
      <c r="B12" s="30" t="s">
        <v>60</v>
      </c>
      <c r="C12" s="31" t="s">
        <v>27</v>
      </c>
      <c r="D12" s="32" t="s">
        <v>23</v>
      </c>
      <c r="E12" s="32" t="s">
        <v>76</v>
      </c>
      <c r="F12" s="33">
        <v>20000</v>
      </c>
      <c r="G12" s="38"/>
      <c r="H12" s="38"/>
      <c r="I12" s="38"/>
      <c r="J12" s="38"/>
      <c r="K12" s="49" t="s">
        <v>74</v>
      </c>
      <c r="L12" s="49" t="s">
        <v>74</v>
      </c>
      <c r="M12" s="56">
        <v>17599.93</v>
      </c>
      <c r="N12" s="31"/>
      <c r="O12" s="78">
        <v>20000</v>
      </c>
      <c r="P12" s="79" t="str">
        <f t="shared" si="1"/>
        <v>SI</v>
      </c>
    </row>
    <row r="13" spans="1:16" s="6" customFormat="1" ht="38.25" collapsed="1">
      <c r="A13" s="16" t="s">
        <v>28</v>
      </c>
      <c r="B13" s="17" t="s">
        <v>60</v>
      </c>
      <c r="C13" s="35" t="s">
        <v>64</v>
      </c>
      <c r="D13" s="7" t="s">
        <v>23</v>
      </c>
      <c r="E13" s="7" t="s">
        <v>76</v>
      </c>
      <c r="F13" s="25">
        <v>50000</v>
      </c>
      <c r="G13" s="25"/>
      <c r="H13" s="25"/>
      <c r="I13" s="25"/>
      <c r="J13" s="25"/>
      <c r="K13" s="25">
        <v>50000</v>
      </c>
      <c r="L13" s="25">
        <v>50000</v>
      </c>
      <c r="M13" s="20">
        <v>50000</v>
      </c>
      <c r="O13" s="65">
        <f t="shared" si="0"/>
        <v>50000</v>
      </c>
      <c r="P13" s="66" t="str">
        <f t="shared" si="1"/>
        <v>NO</v>
      </c>
    </row>
    <row r="14" spans="1:16" s="6" customFormat="1" ht="38.25">
      <c r="A14" s="16" t="s">
        <v>29</v>
      </c>
      <c r="B14" s="17" t="s">
        <v>60</v>
      </c>
      <c r="C14" s="6" t="s">
        <v>30</v>
      </c>
      <c r="D14" s="7" t="s">
        <v>23</v>
      </c>
      <c r="E14" s="7" t="s">
        <v>76</v>
      </c>
      <c r="F14" s="25">
        <v>90000</v>
      </c>
      <c r="G14" s="25"/>
      <c r="H14" s="25"/>
      <c r="I14" s="25"/>
      <c r="J14" s="25"/>
      <c r="K14" s="25">
        <v>84654.11</v>
      </c>
      <c r="L14" s="25">
        <v>84654.11</v>
      </c>
      <c r="M14" s="20">
        <v>84654.11</v>
      </c>
      <c r="O14" s="65">
        <f t="shared" si="0"/>
        <v>90000</v>
      </c>
      <c r="P14" s="66" t="str">
        <f t="shared" si="1"/>
        <v>SI</v>
      </c>
    </row>
    <row r="15" spans="1:16" s="6" customFormat="1" ht="38.25">
      <c r="A15" s="16" t="s">
        <v>31</v>
      </c>
      <c r="B15" s="17" t="s">
        <v>60</v>
      </c>
      <c r="C15" s="6" t="s">
        <v>32</v>
      </c>
      <c r="D15" s="7" t="s">
        <v>33</v>
      </c>
      <c r="E15" s="7" t="s">
        <v>76</v>
      </c>
      <c r="F15" s="25">
        <v>150000</v>
      </c>
      <c r="G15" s="25"/>
      <c r="H15" s="25"/>
      <c r="I15" s="25"/>
      <c r="J15" s="25"/>
      <c r="K15" s="25">
        <v>150000</v>
      </c>
      <c r="L15" s="25">
        <v>150000</v>
      </c>
      <c r="M15" s="20">
        <v>150000</v>
      </c>
      <c r="O15" s="65">
        <f t="shared" si="0"/>
        <v>150000</v>
      </c>
      <c r="P15" s="66" t="str">
        <f t="shared" si="1"/>
        <v>NO</v>
      </c>
    </row>
    <row r="16" spans="1:16" s="6" customFormat="1" ht="38.25">
      <c r="A16" s="16" t="s">
        <v>34</v>
      </c>
      <c r="B16" s="17" t="s">
        <v>60</v>
      </c>
      <c r="C16" s="6" t="s">
        <v>35</v>
      </c>
      <c r="D16" s="7" t="s">
        <v>33</v>
      </c>
      <c r="E16" s="7" t="s">
        <v>76</v>
      </c>
      <c r="F16" s="25">
        <v>70000</v>
      </c>
      <c r="G16" s="25"/>
      <c r="H16" s="25"/>
      <c r="I16" s="25"/>
      <c r="J16" s="25"/>
      <c r="K16" s="25">
        <v>68434.11</v>
      </c>
      <c r="L16" s="25">
        <v>68434.11</v>
      </c>
      <c r="M16" s="20">
        <v>68434.11</v>
      </c>
      <c r="O16" s="65">
        <f t="shared" si="0"/>
        <v>70000</v>
      </c>
      <c r="P16" s="66" t="str">
        <f t="shared" si="1"/>
        <v>SI</v>
      </c>
    </row>
    <row r="17" spans="1:16" s="6" customFormat="1" ht="38.25">
      <c r="A17" s="16" t="s">
        <v>36</v>
      </c>
      <c r="B17" s="17" t="s">
        <v>60</v>
      </c>
      <c r="C17" s="6" t="s">
        <v>37</v>
      </c>
      <c r="D17" s="7" t="s">
        <v>33</v>
      </c>
      <c r="E17" s="7" t="s">
        <v>76</v>
      </c>
      <c r="F17" s="25">
        <v>50000</v>
      </c>
      <c r="G17" s="25"/>
      <c r="H17" s="25"/>
      <c r="I17" s="25"/>
      <c r="J17" s="25"/>
      <c r="K17" s="25">
        <v>48654.54</v>
      </c>
      <c r="L17" s="25">
        <v>48654.54</v>
      </c>
      <c r="M17" s="20">
        <v>48654.54</v>
      </c>
      <c r="O17" s="65">
        <f t="shared" si="0"/>
        <v>50000</v>
      </c>
      <c r="P17" s="66" t="str">
        <f t="shared" si="1"/>
        <v>SI</v>
      </c>
    </row>
    <row r="18" spans="1:16" s="35" customFormat="1" ht="38.25">
      <c r="A18" s="39" t="s">
        <v>38</v>
      </c>
      <c r="B18" s="40" t="s">
        <v>60</v>
      </c>
      <c r="C18" s="35" t="s">
        <v>39</v>
      </c>
      <c r="D18" s="41" t="s">
        <v>33</v>
      </c>
      <c r="E18" s="7" t="s">
        <v>76</v>
      </c>
      <c r="F18" s="42">
        <v>30000</v>
      </c>
      <c r="G18" s="42"/>
      <c r="H18" s="42"/>
      <c r="I18" s="42"/>
      <c r="J18" s="42"/>
      <c r="K18" s="42">
        <v>29236.01</v>
      </c>
      <c r="L18" s="42">
        <v>29236.01</v>
      </c>
      <c r="M18" s="43">
        <v>29236.01</v>
      </c>
      <c r="O18" s="65">
        <f t="shared" si="0"/>
        <v>30000</v>
      </c>
      <c r="P18" s="66" t="str">
        <f t="shared" si="1"/>
        <v>SI</v>
      </c>
    </row>
    <row r="19" spans="1:16" s="28" customFormat="1" ht="15.75">
      <c r="A19" s="16"/>
      <c r="B19" s="17"/>
      <c r="C19" s="26" t="s">
        <v>40</v>
      </c>
      <c r="D19" s="7"/>
      <c r="E19" s="7"/>
      <c r="F19" s="22"/>
      <c r="G19" s="22"/>
      <c r="H19" s="22"/>
      <c r="I19" s="22"/>
      <c r="J19" s="22"/>
      <c r="K19" s="22"/>
      <c r="L19" s="22"/>
      <c r="M19" s="19"/>
      <c r="O19" s="65"/>
      <c r="P19" s="66"/>
    </row>
    <row r="20" spans="1:16" s="6" customFormat="1" ht="38.25">
      <c r="A20" s="16" t="s">
        <v>41</v>
      </c>
      <c r="B20" s="17" t="s">
        <v>60</v>
      </c>
      <c r="C20" s="6" t="s">
        <v>42</v>
      </c>
      <c r="D20" s="7" t="s">
        <v>43</v>
      </c>
      <c r="E20" s="7" t="s">
        <v>44</v>
      </c>
      <c r="F20" s="25">
        <v>150000</v>
      </c>
      <c r="G20" s="23"/>
      <c r="H20" s="23"/>
      <c r="I20" s="23"/>
      <c r="J20" s="23"/>
      <c r="K20" s="25">
        <v>150000</v>
      </c>
      <c r="L20" s="25">
        <v>150000</v>
      </c>
      <c r="M20" s="20">
        <v>150000</v>
      </c>
      <c r="O20" s="65">
        <f t="shared" si="0"/>
        <v>150000</v>
      </c>
      <c r="P20" s="66" t="str">
        <f t="shared" si="1"/>
        <v>NO</v>
      </c>
    </row>
    <row r="21" spans="1:16" s="6" customFormat="1" ht="51">
      <c r="A21" s="44" t="s">
        <v>69</v>
      </c>
      <c r="B21" s="17" t="s">
        <v>60</v>
      </c>
      <c r="C21" s="6" t="s">
        <v>71</v>
      </c>
      <c r="D21" s="7" t="s">
        <v>43</v>
      </c>
      <c r="E21" s="7" t="s">
        <v>44</v>
      </c>
      <c r="F21" s="25">
        <v>200000</v>
      </c>
      <c r="G21" s="23"/>
      <c r="H21" s="23"/>
      <c r="I21" s="23"/>
      <c r="J21" s="23"/>
      <c r="K21" s="25">
        <v>200000</v>
      </c>
      <c r="L21" s="25">
        <v>200000</v>
      </c>
      <c r="M21" s="20">
        <v>200000</v>
      </c>
      <c r="O21" s="65">
        <f t="shared" si="0"/>
        <v>200000</v>
      </c>
      <c r="P21" s="66" t="str">
        <f t="shared" si="1"/>
        <v>NO</v>
      </c>
    </row>
    <row r="22" spans="1:16" s="28" customFormat="1" ht="15.75">
      <c r="A22" s="16"/>
      <c r="B22" s="17"/>
      <c r="C22" s="26" t="s">
        <v>45</v>
      </c>
      <c r="D22" s="7"/>
      <c r="E22" s="7"/>
      <c r="F22" s="24"/>
      <c r="G22" s="22"/>
      <c r="H22" s="22"/>
      <c r="I22" s="22"/>
      <c r="J22" s="22"/>
      <c r="K22" s="22"/>
      <c r="L22" s="22"/>
      <c r="M22" s="19"/>
      <c r="O22" s="65"/>
      <c r="P22" s="66"/>
    </row>
    <row r="23" spans="1:16" s="51" customFormat="1" ht="25.5">
      <c r="A23" s="39" t="s">
        <v>46</v>
      </c>
      <c r="B23" s="40" t="s">
        <v>67</v>
      </c>
      <c r="C23" s="35" t="s">
        <v>70</v>
      </c>
      <c r="D23" s="50" t="s">
        <v>47</v>
      </c>
      <c r="E23" s="7" t="s">
        <v>95</v>
      </c>
      <c r="F23" s="42">
        <v>205000</v>
      </c>
      <c r="G23" s="42">
        <v>110000</v>
      </c>
      <c r="H23" s="42">
        <v>95000</v>
      </c>
      <c r="I23" s="42"/>
      <c r="J23" s="42"/>
      <c r="K23" s="42">
        <v>79309.59</v>
      </c>
      <c r="L23" s="42">
        <v>79309.59</v>
      </c>
      <c r="M23" s="20">
        <v>79309.59</v>
      </c>
      <c r="O23" s="65">
        <f t="shared" si="0"/>
        <v>205000</v>
      </c>
      <c r="P23" s="66" t="str">
        <f t="shared" si="1"/>
        <v>SI</v>
      </c>
    </row>
    <row r="24" spans="1:16" s="36" customFormat="1" ht="38.25" hidden="1" outlineLevel="1">
      <c r="A24" s="29" t="s">
        <v>49</v>
      </c>
      <c r="B24" s="30" t="s">
        <v>60</v>
      </c>
      <c r="C24" s="31" t="s">
        <v>50</v>
      </c>
      <c r="D24" s="46" t="s">
        <v>47</v>
      </c>
      <c r="E24" s="46" t="s">
        <v>48</v>
      </c>
      <c r="F24" s="33">
        <v>80000</v>
      </c>
      <c r="G24" s="33"/>
      <c r="H24" s="33"/>
      <c r="I24" s="47">
        <v>0</v>
      </c>
      <c r="J24" s="47"/>
      <c r="K24" s="47"/>
      <c r="L24" s="47"/>
      <c r="M24" s="34"/>
      <c r="N24" s="80"/>
      <c r="O24" s="78"/>
      <c r="P24" s="79"/>
    </row>
    <row r="25" spans="1:16" s="6" customFormat="1" ht="38.25" collapsed="1">
      <c r="A25" s="16" t="s">
        <v>49</v>
      </c>
      <c r="B25" s="17" t="s">
        <v>60</v>
      </c>
      <c r="C25" s="6" t="s">
        <v>72</v>
      </c>
      <c r="D25" s="37" t="s">
        <v>47</v>
      </c>
      <c r="E25" s="7" t="s">
        <v>95</v>
      </c>
      <c r="F25" s="25"/>
      <c r="G25" s="23"/>
      <c r="H25" s="23"/>
      <c r="I25" s="48">
        <v>80000</v>
      </c>
      <c r="J25" s="48"/>
      <c r="K25" s="48"/>
      <c r="L25" s="48"/>
      <c r="M25" s="20"/>
      <c r="O25" s="65"/>
      <c r="P25" s="66"/>
    </row>
    <row r="26" spans="1:16" s="6" customFormat="1" ht="38.25">
      <c r="A26" s="54" t="s">
        <v>49</v>
      </c>
      <c r="B26" s="53" t="s">
        <v>67</v>
      </c>
      <c r="C26" s="55" t="s">
        <v>79</v>
      </c>
      <c r="D26" s="37" t="s">
        <v>47</v>
      </c>
      <c r="E26" s="7" t="s">
        <v>95</v>
      </c>
      <c r="F26" s="25"/>
      <c r="G26" s="23"/>
      <c r="H26" s="23"/>
      <c r="I26" s="48"/>
      <c r="J26" s="48"/>
      <c r="K26" s="48">
        <v>37900</v>
      </c>
      <c r="L26" s="48">
        <v>37900</v>
      </c>
      <c r="M26" s="43">
        <v>37900</v>
      </c>
      <c r="O26" s="65">
        <f>K26</f>
        <v>37900</v>
      </c>
      <c r="P26" s="66" t="str">
        <f t="shared" si="1"/>
        <v>NO</v>
      </c>
    </row>
    <row r="27" spans="1:16" s="6" customFormat="1" ht="38.25">
      <c r="A27" s="54" t="s">
        <v>49</v>
      </c>
      <c r="B27" s="53" t="s">
        <v>78</v>
      </c>
      <c r="C27" s="55" t="s">
        <v>80</v>
      </c>
      <c r="D27" s="37" t="s">
        <v>47</v>
      </c>
      <c r="E27" s="7" t="s">
        <v>95</v>
      </c>
      <c r="F27" s="25"/>
      <c r="G27" s="23"/>
      <c r="H27" s="23"/>
      <c r="I27" s="48"/>
      <c r="J27" s="48"/>
      <c r="K27" s="48">
        <v>42100</v>
      </c>
      <c r="L27" s="48">
        <v>42100</v>
      </c>
      <c r="M27" s="43">
        <v>42100</v>
      </c>
      <c r="O27" s="65">
        <f>K27</f>
        <v>42100</v>
      </c>
      <c r="P27" s="66" t="str">
        <f t="shared" si="1"/>
        <v>NO</v>
      </c>
    </row>
    <row r="28" spans="1:16" s="36" customFormat="1" ht="38.25" hidden="1" outlineLevel="1">
      <c r="A28" s="29" t="s">
        <v>51</v>
      </c>
      <c r="B28" s="30" t="s">
        <v>60</v>
      </c>
      <c r="C28" s="31" t="s">
        <v>52</v>
      </c>
      <c r="D28" s="46" t="s">
        <v>53</v>
      </c>
      <c r="E28" s="46" t="s">
        <v>48</v>
      </c>
      <c r="F28" s="33">
        <v>10000</v>
      </c>
      <c r="G28" s="33"/>
      <c r="H28" s="33"/>
      <c r="I28" s="47"/>
      <c r="J28" s="33">
        <v>3000</v>
      </c>
      <c r="K28" s="47">
        <v>0</v>
      </c>
      <c r="L28" s="47">
        <v>0</v>
      </c>
      <c r="M28" s="34">
        <v>0</v>
      </c>
      <c r="N28" s="80"/>
      <c r="O28" s="78"/>
      <c r="P28" s="79"/>
    </row>
    <row r="29" spans="1:16" s="28" customFormat="1" ht="15.75" collapsed="1">
      <c r="A29" s="16"/>
      <c r="B29" s="17"/>
      <c r="C29" s="26" t="s">
        <v>54</v>
      </c>
      <c r="D29" s="7"/>
      <c r="E29" s="7"/>
      <c r="F29" s="24"/>
      <c r="G29" s="22"/>
      <c r="H29" s="22"/>
      <c r="I29" s="22"/>
      <c r="J29" s="22"/>
      <c r="K29" s="22"/>
      <c r="L29" s="22"/>
      <c r="M29" s="19"/>
      <c r="O29" s="65"/>
      <c r="P29" s="66"/>
    </row>
    <row r="30" spans="1:16" s="6" customFormat="1" ht="25.5">
      <c r="A30" s="16" t="s">
        <v>55</v>
      </c>
      <c r="B30" s="17" t="s">
        <v>60</v>
      </c>
      <c r="C30" s="6" t="s">
        <v>56</v>
      </c>
      <c r="D30" s="7" t="s">
        <v>57</v>
      </c>
      <c r="E30" s="7" t="s">
        <v>95</v>
      </c>
      <c r="F30" s="25">
        <v>50000</v>
      </c>
      <c r="G30" s="25">
        <v>35000</v>
      </c>
      <c r="H30" s="25"/>
      <c r="I30" s="25"/>
      <c r="J30" s="25"/>
      <c r="K30" s="25">
        <v>22575.01</v>
      </c>
      <c r="L30" s="25">
        <v>22575.01</v>
      </c>
      <c r="M30" s="20">
        <v>22575.01</v>
      </c>
      <c r="O30" s="65">
        <f t="shared" si="0"/>
        <v>50000</v>
      </c>
      <c r="P30" s="66" t="str">
        <f t="shared" si="1"/>
        <v>SI</v>
      </c>
    </row>
    <row r="31" spans="1:16" s="6" customFormat="1" ht="25.5">
      <c r="A31" s="16" t="s">
        <v>58</v>
      </c>
      <c r="B31" s="17" t="s">
        <v>60</v>
      </c>
      <c r="C31" s="6" t="s">
        <v>59</v>
      </c>
      <c r="D31" s="7" t="s">
        <v>57</v>
      </c>
      <c r="E31" s="7" t="s">
        <v>95</v>
      </c>
      <c r="F31" s="25">
        <v>100000</v>
      </c>
      <c r="G31" s="23"/>
      <c r="H31" s="23"/>
      <c r="I31" s="23"/>
      <c r="J31" s="23"/>
      <c r="K31" s="25">
        <v>93713.9</v>
      </c>
      <c r="L31" s="25">
        <v>93713.9</v>
      </c>
      <c r="M31" s="20">
        <v>93713.9</v>
      </c>
      <c r="O31" s="65">
        <f t="shared" si="0"/>
        <v>100000</v>
      </c>
      <c r="P31" s="66" t="str">
        <f t="shared" si="1"/>
        <v>SI</v>
      </c>
    </row>
    <row r="32" spans="1:16" ht="38.25" hidden="1" outlineLevel="1">
      <c r="A32" s="57" t="s">
        <v>88</v>
      </c>
      <c r="B32" s="58" t="s">
        <v>60</v>
      </c>
      <c r="C32" s="31" t="s">
        <v>87</v>
      </c>
      <c r="D32" s="32" t="s">
        <v>57</v>
      </c>
      <c r="E32" s="32" t="s">
        <v>63</v>
      </c>
      <c r="F32" s="59"/>
      <c r="G32" s="59"/>
      <c r="H32" s="59"/>
      <c r="I32" s="59"/>
      <c r="J32" s="59"/>
      <c r="K32" s="49" t="s">
        <v>74</v>
      </c>
      <c r="L32" s="49" t="s">
        <v>74</v>
      </c>
      <c r="M32" s="56">
        <v>13500</v>
      </c>
      <c r="N32" s="81"/>
      <c r="O32" s="78">
        <v>15000</v>
      </c>
      <c r="P32" s="79"/>
    </row>
    <row r="33" spans="1:16" ht="38.25" hidden="1" outlineLevel="1">
      <c r="A33" s="57" t="s">
        <v>81</v>
      </c>
      <c r="B33" s="58" t="s">
        <v>60</v>
      </c>
      <c r="C33" s="31" t="s">
        <v>89</v>
      </c>
      <c r="D33" s="46" t="s">
        <v>47</v>
      </c>
      <c r="E33" s="46" t="s">
        <v>48</v>
      </c>
      <c r="F33" s="59"/>
      <c r="G33" s="59"/>
      <c r="H33" s="59"/>
      <c r="I33" s="59"/>
      <c r="J33" s="59"/>
      <c r="K33" s="49" t="s">
        <v>74</v>
      </c>
      <c r="L33" s="49" t="s">
        <v>74</v>
      </c>
      <c r="M33" s="56">
        <v>47062.16</v>
      </c>
      <c r="N33" s="81"/>
      <c r="O33" s="78">
        <v>70500</v>
      </c>
      <c r="P33" s="79"/>
    </row>
    <row r="34" spans="1:16" ht="38.25" hidden="1" outlineLevel="1">
      <c r="A34" s="57" t="s">
        <v>82</v>
      </c>
      <c r="B34" s="58" t="s">
        <v>60</v>
      </c>
      <c r="C34" s="31" t="s">
        <v>90</v>
      </c>
      <c r="D34" s="46" t="s">
        <v>47</v>
      </c>
      <c r="E34" s="46" t="s">
        <v>48</v>
      </c>
      <c r="F34" s="59"/>
      <c r="G34" s="59"/>
      <c r="H34" s="59"/>
      <c r="I34" s="59"/>
      <c r="J34" s="59"/>
      <c r="K34" s="49" t="s">
        <v>74</v>
      </c>
      <c r="L34" s="49" t="s">
        <v>74</v>
      </c>
      <c r="M34" s="56">
        <v>19740</v>
      </c>
      <c r="N34" s="81"/>
      <c r="O34" s="78">
        <v>24500</v>
      </c>
      <c r="P34" s="79"/>
    </row>
    <row r="35" spans="1:16" ht="51" hidden="1" outlineLevel="1">
      <c r="A35" s="57" t="s">
        <v>51</v>
      </c>
      <c r="B35" s="58" t="s">
        <v>67</v>
      </c>
      <c r="C35" s="31" t="s">
        <v>84</v>
      </c>
      <c r="D35" s="32" t="s">
        <v>57</v>
      </c>
      <c r="E35" s="32" t="s">
        <v>63</v>
      </c>
      <c r="F35" s="33"/>
      <c r="G35" s="59"/>
      <c r="H35" s="59"/>
      <c r="I35" s="59"/>
      <c r="J35" s="59"/>
      <c r="K35" s="49" t="s">
        <v>74</v>
      </c>
      <c r="L35" s="49" t="s">
        <v>74</v>
      </c>
      <c r="M35" s="56">
        <v>7000</v>
      </c>
      <c r="N35" s="81"/>
      <c r="O35" s="78">
        <v>7000</v>
      </c>
      <c r="P35" s="79"/>
    </row>
    <row r="36" spans="1:16" ht="38.25" hidden="1" outlineLevel="1">
      <c r="A36" s="57" t="s">
        <v>46</v>
      </c>
      <c r="B36" s="58" t="s">
        <v>78</v>
      </c>
      <c r="C36" s="31" t="s">
        <v>85</v>
      </c>
      <c r="D36" s="32" t="s">
        <v>47</v>
      </c>
      <c r="E36" s="46" t="s">
        <v>48</v>
      </c>
      <c r="F36" s="59"/>
      <c r="G36" s="59"/>
      <c r="H36" s="59"/>
      <c r="I36" s="59"/>
      <c r="J36" s="59"/>
      <c r="K36" s="49" t="s">
        <v>74</v>
      </c>
      <c r="L36" s="49" t="s">
        <v>74</v>
      </c>
      <c r="M36" s="56">
        <v>15000</v>
      </c>
      <c r="N36" s="81"/>
      <c r="O36" s="78">
        <v>15000</v>
      </c>
      <c r="P36" s="79"/>
    </row>
    <row r="37" spans="1:16" ht="38.25" hidden="1" outlineLevel="1">
      <c r="A37" s="57" t="s">
        <v>83</v>
      </c>
      <c r="B37" s="58" t="s">
        <v>60</v>
      </c>
      <c r="C37" s="31" t="s">
        <v>86</v>
      </c>
      <c r="D37" s="32" t="s">
        <v>12</v>
      </c>
      <c r="E37" s="46" t="s">
        <v>76</v>
      </c>
      <c r="F37" s="59"/>
      <c r="G37" s="59"/>
      <c r="H37" s="59"/>
      <c r="I37" s="59"/>
      <c r="J37" s="59"/>
      <c r="K37" s="49" t="s">
        <v>74</v>
      </c>
      <c r="L37" s="49" t="s">
        <v>74</v>
      </c>
      <c r="M37" s="56">
        <v>19785.48</v>
      </c>
      <c r="N37" s="81"/>
      <c r="O37" s="78">
        <v>20000</v>
      </c>
      <c r="P37" s="79"/>
    </row>
    <row r="38" ht="12.75" collapsed="1"/>
    <row r="40" spans="1:15" ht="12.75">
      <c r="A40" s="68"/>
      <c r="B40" s="69"/>
      <c r="C40" s="67" t="s">
        <v>96</v>
      </c>
      <c r="D40" s="70"/>
      <c r="E40" s="70"/>
      <c r="F40" s="71"/>
      <c r="G40" s="71"/>
      <c r="H40" s="71"/>
      <c r="I40" s="71"/>
      <c r="J40" s="71"/>
      <c r="K40" s="71"/>
      <c r="L40" s="71"/>
      <c r="M40" s="72">
        <f>SUM(M2:M39)</f>
        <v>1871549.5999999999</v>
      </c>
      <c r="O40" s="77">
        <f>SUM(O2:O39)</f>
        <v>2107827.6</v>
      </c>
    </row>
  </sheetData>
  <conditionalFormatting sqref="M39:M65536 F2:M4 F24:H24 F29:L65536 F19:L23 M5 F16:M16 F18:M18 F13:H14 M12:M14 K12:L13 F25:L27 F28:H28 M19:M37 J28 O40">
    <cfRule type="cellIs" priority="1" dxfId="0" operator="equal" stopIfTrue="1">
      <formula>0</formula>
    </cfRule>
  </conditionalFormatting>
  <printOptions gridLines="1" horizontalCentered="1"/>
  <pageMargins left="0.31496062992125984" right="0.4724409448818898" top="0.9448818897637796" bottom="0.5118110236220472" header="0.4330708661417323" footer="0.11811023622047245"/>
  <pageSetup fitToHeight="2" fitToWidth="1" orientation="landscape" paperSize="9" scale="89" r:id="rId1"/>
  <headerFooter alignWithMargins="0">
    <oddHeader>&amp;CL.445/1908 PROGRAMMA 2003-2004</oddHeader>
    <oddFooter>&amp;LRegione Emilia-Romagna
Direzione Generale Ambiente e Difesa del Suolo e della Costa&amp;C&amp;P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2009-04-03T10:40:19Z</cp:lastPrinted>
  <dcterms:created xsi:type="dcterms:W3CDTF">2004-04-15T12:20:15Z</dcterms:created>
  <dcterms:modified xsi:type="dcterms:W3CDTF">2011-07-25T10:21:00Z</dcterms:modified>
  <cp:category/>
  <cp:version/>
  <cp:contentType/>
  <cp:contentStatus/>
</cp:coreProperties>
</file>