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400" windowHeight="7785" activeTab="0"/>
  </bookViews>
  <sheets>
    <sheet name="265 " sheetId="1" r:id="rId1"/>
  </sheets>
  <definedNames>
    <definedName name="_FiltroDatabase" localSheetId="0" hidden="1">'265 '!$A$1:$I$1</definedName>
    <definedName name="_xlnm.Print_Titles" localSheetId="0">'265 '!$1:$1</definedName>
  </definedNames>
  <calcPr fullCalcOnLoad="1"/>
</workbook>
</file>

<file path=xl/sharedStrings.xml><?xml version="1.0" encoding="utf-8"?>
<sst xmlns="http://schemas.openxmlformats.org/spreadsheetml/2006/main" count="1462" uniqueCount="602">
  <si>
    <t xml:space="preserve">BUDRIO - CASTENASO - IDICE - Ripristino frane e difese spondali, taglio di vegetazione a valle di Vigorso - pil. 0-19  in Comune di Budrio e in loc.Passo del Moro-Fabbreria in Comune di Castenaso </t>
  </si>
  <si>
    <t>MEDICINA - IDICE - QUADERNA - Consolidamento argini in loc. Guardata</t>
  </si>
  <si>
    <t>METRI CUBI DA ESTRARRE Del.G.2898/96</t>
  </si>
  <si>
    <t>METRI CUBI DA ESTRARRE</t>
  </si>
  <si>
    <t xml:space="preserve">GRANAGLIONE - F. RENO - Ripristino pile Ponte della Venturina </t>
  </si>
  <si>
    <t xml:space="preserve">SASSO MARCONI - FIUME RENO - Intervento di sistemazione idraulica mediante escavazione e movimentazione di materiali litoidi in loc. Pila </t>
  </si>
  <si>
    <t>COMUNI VARI  - NAVILE - Ripristino chiaviche e impianti</t>
  </si>
  <si>
    <t>METRI CUBI DA ESTRARRE Del.G.1971/98</t>
  </si>
  <si>
    <t>CAMUGNANO - GRIZZANA MORANDI - RENO - Ripristino di opere idrauliche nel Rio Vezzano in loc. varie</t>
  </si>
  <si>
    <t>MARZABOTTO - RENO - VENOLA - Ripristino opere idraulico forestali in loc. La Casetta</t>
  </si>
  <si>
    <t>GRIZZANA MORANDI - RENO - SETTA - Ripristino difese spondali in loc. Ponte Locatello - Cà Lagaro</t>
  </si>
  <si>
    <t>FANANO - Ripristino viabilità comunale nelle loc. Taburri, lago della Ninfa e Croce Arcana, via Ospitale in loc. Todena, acquedotto in loc. Valdi fredda</t>
  </si>
  <si>
    <t>COMUNI VARI - RENO II^ CATEGORIA - Manutenzione e ripristino opere idrauliche nel Basso Reno e Cavo Napoleonico</t>
  </si>
  <si>
    <t xml:space="preserve">COMUNI VARI - RENO II^ CATEGORIA - Interventi strutturali per la riduzione del rischio idraulico </t>
  </si>
  <si>
    <t>COMUNI VARI - SANTERNO - Ripresa frane e ripristino opere idrauliche in loc. varie</t>
  </si>
  <si>
    <t>IMPORTO FINANZIAMENTO Euro Del. G. 2327/05</t>
  </si>
  <si>
    <t>SASSO MARCONI - RENO -Intervento di sistemazione idraulica mediante escavazione e movimentazione di materiali litoidi in loc. Barleta</t>
  </si>
  <si>
    <t xml:space="preserve">MONZUNO - SETTA - Intervento di sistemazione idraulica mediante escavazione e movimentazione di materiali litoidi in loc. Vado </t>
  </si>
  <si>
    <t xml:space="preserve">MARZABOTTO - F. RENO - Intervento di sistemazione idraulica mediante escavazione e movimentazione di materiali litoidi in loc. Lama di Reno </t>
  </si>
  <si>
    <t>AUTORITA DI BACINO DEL PO</t>
  </si>
  <si>
    <t>2M1A001</t>
  </si>
  <si>
    <t>RE</t>
  </si>
  <si>
    <t>2M1A002</t>
  </si>
  <si>
    <t>2M1A003</t>
  </si>
  <si>
    <t>007</t>
  </si>
  <si>
    <t>008</t>
  </si>
  <si>
    <t>009</t>
  </si>
  <si>
    <t>COMUNI VARI - Ripristino della viabilità provinciale  delle strade Valle Idice, Valle Samoggia, Vergato-Zocca, Madolma</t>
  </si>
  <si>
    <t>Provincia di Bologna</t>
  </si>
  <si>
    <t>CASTEL D'AIANO - T. ANEVA - Ripristino sezione di deflusso in loc. Molino del Cucco e ripristino guado stradale in loc. Abazia di Labante</t>
  </si>
  <si>
    <t>CASTEL DI CASIO - RIO BERZANTINA - Opere di deflusso in loc. Berzantina</t>
  </si>
  <si>
    <t>CASTEL DI CASIO - RIO RICAVO -  Ripresa frane in loc. capoluogo</t>
  </si>
  <si>
    <t>GAGGIO MONTANO - Ripristino opere idraulico forestali nel F. Pianacci e ripristino briglie nel rio delle Borre</t>
  </si>
  <si>
    <t xml:space="preserve">GAGGIO MONTANO - T. SILLA - Interventi di ripristino frana loc. Silla </t>
  </si>
  <si>
    <t>GRANAGLIONE - F. RENO E RIO CASTELLINA - Ripristino opere di difesa idraulico forestale e ripristino sezione in loc. Randaragna e loc. La Castellina</t>
  </si>
  <si>
    <t xml:space="preserve">GRANAGLIONE - RIO MAGGIORE - Ripristino erosione spondale in loc. Molino di Granaglione </t>
  </si>
  <si>
    <t>GRIZZANA MORANDI - VERGATO - RIO SECCO - Ripristino sezione di deflusso in loc. Oreglia di Sopra</t>
  </si>
  <si>
    <t>COMUNI VARI - Manutenzione opere idrauliche in località varie del F. Reno in sx idraulica dalla S.P. 3 alla confluenza T. Samoggia e dx idraulica da Trebbo a confluenza Samoggia - Lotto A - B</t>
  </si>
  <si>
    <t>COMUNI VARI - Manutenzione opere idrauliche in località varie del T. Idice dal ponte di Vigorso al ponte del Dritto, del T. Quaderna dal ponte Barletta al ponte di via Conserva, del T. Gaiana dal Rio Maggiore allo sbocco nel Quaderna, del T. Fossatone dalla S.S. San Vitale allo sbocco in Quaderna - Lotto A- B</t>
  </si>
  <si>
    <t>BENTIVOGLIO - MALALBERGO - NAVILE - Ripristino e adeguemento sezioni di deflusso, bonifica arginatura nei comuni di Malalbergo e Bentivoglio
Complessivi € 887.012,11</t>
  </si>
  <si>
    <t>COMUNI VARI - IDICE - SAVENA - ZENA - Progetto per la sistemazione delle aste fluviali degli affluenti dell'idice
Complessivi € 368.929,01</t>
  </si>
  <si>
    <t>COMUNI VARI - ENZA - CROSTOLO - Progetto di ripristino opere idrauliche nei bacini del T. Enza e del T. Crostolo in località varie
Complessivi € 504.008.54</t>
  </si>
  <si>
    <t>COMUNI VARI - F. SECCHIA - Progetto di ripristino opere idrauliche e consolidamento versanti nel sottobacino Medio Secchia
Complessivi € 772.070,46</t>
  </si>
  <si>
    <t>COMUNI VARI - SECCHIA - Progetto di ripristino opere idrauliche, consolidamento abitati e versanti nel sottobacino Alto Secchia Complessivi € 867.918,04</t>
  </si>
  <si>
    <t>COMUNI VARI - TRESINARO - Progetto di ripristino opere idrauliche, consolidamento abitati e versanti nel sottobacino Tresinaro Complessivi € 518.338,26</t>
  </si>
  <si>
    <t>COMUNI VARI - PANARO - SCOLTENNA - Sottobacino Alto Panaro - Lavori di ripristino di opere idrauliche e sistemazioni di versanti nel bacino del Torrente Scoltenna
Complessivi € 921.019,52</t>
  </si>
  <si>
    <t>COMUNI VARI - Sottobacino Pianura Modenese - Lavori di risagomatura e ripristino opere idrauliche nel torrente Fossa, nei Cavi Argine e Minutara e corsi d'acqua minori
Complessivi € 641.683,65</t>
  </si>
  <si>
    <t>COMUNI VARI - SAMOGGIA - LAVINO - Progetto di ripristino e realizzazione opere idrauliche nel Basso Samoggia e Lavino
Complessivi € 483.224,88</t>
  </si>
  <si>
    <t>COMUNI VARI - PANARO - LEO - Sottobacino Alto-Medio Panaro - Lavori di ripristino di opere idrauliche nel bacino del Torrente Leo e lungo l'asta principale del Fiume Panaro
Complessivi € 1.367.673,26</t>
  </si>
  <si>
    <t>COMUNI VARI - IDICE - Progetto per la manutenzione e il ripristino del T. Idice nell'asta di pianura e affluente Quaderna
Complessivi € 296.707,12</t>
  </si>
  <si>
    <t>COMUNI VARI - RENO - RAVONE - Progetto di ripristino opere idrauliche nel F. Reno e nel T. Ravone
Complessivi  € 342.094,15</t>
  </si>
  <si>
    <t>COMUNI VARI - Manutenzione opere idrauliche del T. Navile da Via Gagarin a Corticella (Bologna) e da Bentivoglio a Portoni, del Diversivo intero tratto e del T. Savena Abbandonato in tratti saltuari a monte di Capo d'Argine - Lotto B - C - D</t>
  </si>
  <si>
    <t>COMUNI VARI - RENO II CATEGORIA - Ripristino livelletta sommità arginali e sezione di deflusso da Bologna alla confluenza con il Samoggia
Complessivi € 1.321.261,80</t>
  </si>
  <si>
    <t>COMUNI VARI - Manutenzione opere idrauliche in località varie del T. Savena Abbandonato da Capo d'Argine a Villa Lama - Lotto A - B - C</t>
  </si>
  <si>
    <t>BUDRIO - IDICE - Ripristino frana e realizzazione difese spondali a monte di Vigorso -   1° lotto</t>
  </si>
  <si>
    <t>BUDRIO - IDICE - Ripristino frana e difese spondali  a monte di Vigorso 2° lotto</t>
  </si>
  <si>
    <t xml:space="preserve"> 2M1C026</t>
  </si>
  <si>
    <t>BUDRIO - CASTENASO - IDICE - Ripristino frane e difese spondali, taglio di vegetazione a valle di Vigorso - pil. 0-19 in Comune di Budrio e loc. Passo del Moro - Fabbreria in Comune di Castenaso
Complessivi € 308.689,53</t>
  </si>
  <si>
    <t>COMUNI VARI - IDICE - Progetto per la sistemazione e ripristino del T. Idice dell'asta di montagna e degli affluenti principali
Complessivi € 367.754,01</t>
  </si>
  <si>
    <t>COMUNI VARI - NAVILE - IDICE - Progetto di manutenzione chiaviche nel Navile e Idice
Complessivi € 250.537,50</t>
  </si>
  <si>
    <t>IMOLA - SANTERNO - Torrente Santerno e Rio Ponticelli - Ripristino frane in loc. Tomba e ripristino sezione di deflusso Rio Ponticelli
Complessivi € 156.128,59</t>
  </si>
  <si>
    <t>2M1C015 
(ex 2M1C016.002)</t>
  </si>
  <si>
    <t>IMOLA - SANTERNO - Ripristino frana e realizzazione difese spondali in località San Prospero 1° e 2° lotto</t>
  </si>
  <si>
    <t>IMOLA - SANTERNO - Ripresa frana e realizzazione difese spondali in loc. San Prospero 2° Lotto</t>
  </si>
  <si>
    <t>IMOLA - SANTERNO - Ripristino frana e realizzazione difese spondali in località San Prospero 1° lotto</t>
  </si>
  <si>
    <t>COMUNI VARI - SANTERNO - Ripresa frane e ripristino opere idrauliche in loc. varie
Complessivi € 297.531,36</t>
  </si>
  <si>
    <t>GRIZZANA MORANDI - RIO PONTE CERIO - RIO CAMPEROLO - Ripristino opere idraulico forestali in loc. Molino di Albareda e in loc. Camperolo</t>
  </si>
  <si>
    <t>LIZZANO IN BELVEDERE - FOSSO DI SERRA E FOSSO DI POLLA - Ripristino opere di sistemazione idraulico. forestale in loc. varie</t>
  </si>
  <si>
    <t>MARZABOTTO - T. VENOLA - Opere di difese strutturali al ponte in loc. Pian di Venola</t>
  </si>
  <si>
    <t>PORRETTA TERME - RIO MAGGIORE E RIO RAMPAIO - Ripristino acquedotto e opere di sistemazione idraulico forestali in loc. Caprera ed in loc. Capugnano</t>
  </si>
  <si>
    <t>PORRETTA TERME - T.SILLA - Ripristino opere di sistemazione idraulica forestale in  loc. Pian di Favale</t>
  </si>
  <si>
    <t>VERGATO - T. VERGATELLO - RIO CROARA - Ripristino opere idraulico forestale in località Ca' Svampa e ripristino gabbionata e difesa spondale in località Capriglia e Ca' Dorello</t>
  </si>
  <si>
    <t>Comunità Montana Valle del Samoggia</t>
  </si>
  <si>
    <t>Comunità Montana Valle del Santerno</t>
  </si>
  <si>
    <t>SAVIGNO - RIO CALVANELLA - Ripristino opere idrauliche in loc. capoluogo</t>
  </si>
  <si>
    <t>BORGO TOSSIGNANO - RIO MESCOLA - Ripristino briglie in loc. Via Rio Mescola</t>
  </si>
  <si>
    <t xml:space="preserve">CASAL FIUMANESE - RIO CASALE - Ripristino alveo in loc. capoluogo </t>
  </si>
  <si>
    <t>LOIANO - T. LOGNOLA - Ripristino opere idrauliche in loc. Ca' Nova Michela-Loghetto</t>
  </si>
  <si>
    <t>Comunità Montana Cinque Valli Bolognesi</t>
  </si>
  <si>
    <t>MONGHIDORO - MONTERENZIO - Ripristino difese spondali nel Rio Piattello in loc. Molino Pierotto, ripristino briglia nel Rio Brescandoli in loc. Ca' Brescandoli e ripristino muro spondale nel Rio Pradella in loc. Rimessa</t>
  </si>
  <si>
    <t>S. BENEDETTO VAL DI SAMBRO - T. SAMBRO - Interventi sulla frana loc. Cà di Sotto</t>
  </si>
  <si>
    <t>Comune di Camugnano</t>
  </si>
  <si>
    <t>CAMUGNANO - Ripristino viabilità comunale Lago Brasimone, Verzuno-Vigo</t>
  </si>
  <si>
    <t>Comune di Castel di Casio</t>
  </si>
  <si>
    <t>CASTEL DI CASIO - Ripristino viabilità comunale Ponte della Madonna</t>
  </si>
  <si>
    <t>CASTIGLIONE DEI PEPOLI - Ripristino viabilità comunale Castiglione-Sparvo</t>
  </si>
  <si>
    <t>Comune di Castiglione dei Pepoli</t>
  </si>
  <si>
    <t>GAGGIO MONTANO - Ripristino viabilità comunale Abetaia-Geleto-Pietracolore, Santa Maria-Cà D'Orsino-Africo</t>
  </si>
  <si>
    <t>Comune di Gaggio Montano</t>
  </si>
  <si>
    <t>GRANAGLIONE - Ripristino viabilità comunale ponte Madonna-SS 64</t>
  </si>
  <si>
    <t>Comune di Granaglione</t>
  </si>
  <si>
    <t>GRIZZANA - Ripristino viabilità comunale Campolo-Riola, Pioppe-Creda</t>
  </si>
  <si>
    <t>Comune di Grizzana</t>
  </si>
  <si>
    <t>LOIANO - Ripristino viabilità comunale Roncastaldo, Roncobertolo e Gragnano loc. Cà Serenari</t>
  </si>
  <si>
    <t>accorpato</t>
  </si>
  <si>
    <t>Comune di Loiano</t>
  </si>
  <si>
    <t>LOIANO - Ripristino fognatura e depuratore comunale</t>
  </si>
  <si>
    <t>MARZABOTTO - Ripristino viabilità comunale Canovella</t>
  </si>
  <si>
    <t>Comune di Marzabotto</t>
  </si>
  <si>
    <t>MONGHIDORO - Ripristino viabilità Stiolo - Vergiano</t>
  </si>
  <si>
    <t>MONGHIDORO - Ripristino viabilità comunale Fradusto-Vergiano, Cà di Baldino loc. Morando, Lognola loc. Cà dei Marchi, Stiolo-Vergiano, loc. Ampugnola</t>
  </si>
  <si>
    <t>Comune di Monghidoro</t>
  </si>
  <si>
    <t>MONGHIDORO - Ripristino viabilità comunale Fradusto-Vergiano, Cà di Baldino loc. Morando, Lognola loc. Cà dei Marchi,  loc. Ampugnola</t>
  </si>
  <si>
    <t>MONTERENZIO - Ripristino viabilità comunale Torre Arabella</t>
  </si>
  <si>
    <t>Comune di Monterenzio</t>
  </si>
  <si>
    <t>MONTERENZIO - Ripristino viabilità comunale Torre Arabella, Corradini- Ca' di Coo e difesa fognatura in sponda destra torr. Idice in loc. Piozzano</t>
  </si>
  <si>
    <t>MONTEVEGLIO - Ripristino viabilità comunale Barlete-Maranello</t>
  </si>
  <si>
    <t>COMUNI VARI - Manutenzione opere idrauliche in località varie del T. Savena Abbandonato da Capo d'Argine a Villa Lama - Lotto B</t>
  </si>
  <si>
    <t>COMUNI VARI - Manutenzione opere idrauliche del T. Navile da Via Gagarin a Corticella (Bologna) e da Bentivoglio a Portoni, del Diversivo intero tratto e del T. Savena Abbandonato in tratti saltuari a monte di Capo d'Argine - Lotto D</t>
  </si>
  <si>
    <t xml:space="preserve">ZOCCA - GUIGLIA - SAMOGGIA GHIAIA - Torrente Ghiaia  e affluenti - Ripristino opere idrauliche in località varie
Complessivi € 183.858,66                               </t>
  </si>
  <si>
    <t>COMUNI VARI - Manutenzione opere idrauliche in località varie del T. Savena Abbandonato da Capo d'Argine a Villa Lama - Lotto A</t>
  </si>
  <si>
    <t>D.M. 1277/97</t>
  </si>
  <si>
    <t>2M2A001</t>
  </si>
  <si>
    <t>PALAGANO - MONTEFIORINO - T. DOLO E DRAGONE - Sistemazione opere idrauliche nell'asta principale</t>
  </si>
  <si>
    <t>2M2A002</t>
  </si>
  <si>
    <t>IMPORTO FINANZIAMENTO Euro Del. G. 2660/04</t>
  </si>
  <si>
    <t>MONTEFIORINO - PALAGANO - TOANO - Lavori di sistemazione idraulica del T.Dolo in prossimità della confluenza con T.Dragone in loc.Ponte Dolo e del T.Dragone a Monte di Ponte Dolo   mediante movimentazione ( mc 44.558) ed asportazione (mc 39.597) di materiali litoidi</t>
  </si>
  <si>
    <t>CRESPELLANO - SAMOGGIA - Rio Crespellano - Rio Muzza - Ripristino sezioni di deflusso</t>
  </si>
  <si>
    <t>COMUNI VARI - RENO - SETTA - Progetto di ripristino opere idrauliche nel Reno-Setta
Complessivi € 222.076,47</t>
  </si>
  <si>
    <t>COMUNI VARI - PANARO - Sottobacino Medio-Panaro - Lavori di ripristino e ricostruzione di opere idrauliche nei bacini tributari del Fiume Panaro e nel Fiume Panaro in località Marano
Complessivi € 851.379,20</t>
  </si>
  <si>
    <t>COMUNI VARI - SECCHIA - Sottobacino Alto Secchia - Lavori di ripristino e costruzione di opere idrauliche e sistemazione versanti nei bacini dei Torrenti Dolo e Dragone
Complessivi € 903.799,57</t>
  </si>
  <si>
    <t>METRI CUBI DA ESTRARRE Del.G.2327/05</t>
  </si>
  <si>
    <t>CASTEL DI CASIO - RENO - Completamento funzionale ed estensione dell'efficacia idrogeologica dei lavori già eseguiti in loc. capoluogo e Fornaci</t>
  </si>
  <si>
    <t>COMUNI VARI - RENO - SETTA - Ripristino opere di sistemazione idrogeologica nel territorio della Comunità Montana</t>
  </si>
  <si>
    <t>S. BENEDETTO VAL DI SAMBRO - RENO - SETTA - Ripristino di opere idrauliche nel Rio del Voglio in loc. Pian del Voglio</t>
  </si>
  <si>
    <t>CASTELLO DI SERRAVALLE - RIO MARZATORE - Ripristino sponde e sezione di deflusso in loc. varie</t>
  </si>
  <si>
    <t>Comunità Montana Valli del Savena e dell'Idice</t>
  </si>
  <si>
    <t>COMUNI VARI - Ripristino della viabilità provinciale  delle strade Valle Idice, Valle Samoggia, Vergato-Zocca</t>
  </si>
  <si>
    <t>MONTERENZIO - Difesa fognatura in sponda destra torr. Idice in loc. Pizzano</t>
  </si>
  <si>
    <t>Comune di Monteveglio</t>
  </si>
  <si>
    <t>Servizio Tecnico Bacini degli Affluenti del Po</t>
  </si>
  <si>
    <t>MONZUNO - Ripristino viabilità comunale guado ponte rio Chiesuola, Monterumici-Brento e Cà di Poldo</t>
  </si>
  <si>
    <t>Comune di Monzuno</t>
  </si>
  <si>
    <t>PIANORO - Ripristino viabilità comunale Della Collina loc. Prati, Sant'Andrea in loc. Sant'Andrea</t>
  </si>
  <si>
    <t>Comune di Pianoro</t>
  </si>
  <si>
    <t>PIANORO - Ripristino collettore fogna Valle Savena</t>
  </si>
  <si>
    <t>S.BENEDETTO VAL DI SAMBRO - Ripristino viabilità comunale Sant'Andrea-Campo Pianoro, Zaccanesca-Porzia, ponte Rio Balzone loc.Poggiolo</t>
  </si>
  <si>
    <t>Comunr di s. Benedetto Val di Sambro</t>
  </si>
  <si>
    <t>SAVIGNO - Ripristino viabilità comunale Della Pace-Dei Mulini, Samoggia-La Villa loc. Corano, Serretti loc. Cà Gherardi, Rodiano, Segaticcio, Archettina loc. Archettina, Dei Piantè loc. San Prospero</t>
  </si>
  <si>
    <t>Comune di Savigno</t>
  </si>
  <si>
    <t>VERGATO - Ripristino viabilità comunale Vergato-Castelnuovo, Della Vignola loc. Cereglio, Monte Cavalloro</t>
  </si>
  <si>
    <t>Comune di Vergato</t>
  </si>
  <si>
    <t>MARZABOTTO - Ripristino ponte strada comunale sul Reno in loc. Pioppe di Salvaro</t>
  </si>
  <si>
    <t>GUIGLIA - Ripristino viabilità comunale Selva-Monteorsello</t>
  </si>
  <si>
    <t>Comune di Guiglia</t>
  </si>
  <si>
    <t>Comunità Montana Appennino Reggiano</t>
  </si>
  <si>
    <t>Comunità Montana del Frignano</t>
  </si>
  <si>
    <t>Comunità Montana Appennino Modena Ovest</t>
  </si>
  <si>
    <t>001 ex 000</t>
  </si>
  <si>
    <t>BUSANA - F. SECCHIA - RIO RONDINO - RIO RICCO' - Ricostruzione e riparazione opere idrauliche in loc. Nismozza - Busana</t>
  </si>
  <si>
    <t xml:space="preserve">COLLAGNA - F. SECCHIA - RIO COLLAGNA - RIO VIOLA - CANALE CERRETANO - Ricostruzione e riparazione opere idrauliche in loc. Vallisnera - Cerreto Alpi - Ponte Biola </t>
  </si>
  <si>
    <t xml:space="preserve">VILLAMINOZZO - T. DOLO - RIO COSTA - RIO BAGATTI - Ricostruzione e riparazione opere idrauliche in loc. Morsiano, ricostruzione opere idrauliche e consolidamento versanti in loc. Case Bagatti  </t>
  </si>
  <si>
    <t xml:space="preserve">LIGONCHIO - F. SECCHIA - T. OZOLA - Consolidamento versante in loc. Vaglie  </t>
  </si>
  <si>
    <t xml:space="preserve">VIANO - CARPINETI - F. SECCHIA - T. TRESINARO - RIO FAGIANO - RIO SAN PROSPERO - Ricalibratura alveo e costruzione opere idrauliche in loc. Tabiano e Carpineti capoluogo </t>
  </si>
  <si>
    <t xml:space="preserve">SCANDIANO - CASTELLARANO - F. SECCHIA - T. TRESINARO - RIO BELLANO - RIO FONTEAMARA - RIO MAZZALASINO - RIO DELLE VIOLE - RIO MARANGONE - Costruzione OO.II. in loc.Ventoso, realizzazione OO.PP. in loc. Cà Caroli e Mazzalasino e ricostruzione opere pubbliche in loc. le Viole e Garbato </t>
  </si>
  <si>
    <t>CASALGRANDE - RUBIERA - F. SECCHIA - T. TRESINARO - RIO MEDICI - RIO MOTTE - FOSSO SANT'ANTONINO - Ricalibratura alveo in loc. San Donnino e Rubiera</t>
  </si>
  <si>
    <t>2M1A017</t>
  </si>
  <si>
    <t>MARANO S.P. - PAVULLO - F. PANARO - Lavori di riparazione di opere idrauliche  a difesa SP fondovalle Panaro in loc. varie</t>
  </si>
  <si>
    <t>COMUNI VARI - T. GRIZZAGA - T. TAGLIO - T. NIZZOLA - T. TEGAGNA O GHERBELLA - Lavori di taglio vegetazione, risagomature in località varie</t>
  </si>
  <si>
    <t>COMUNI VARI - F. PANARO -  C. NAVIGLIO - Lavori di decespugliamento, risagomature e ripristini nei Cavi Levata, Argine, Minutara, T. Cerca, Fossa Monda e corsi d'acqua minori in località varie</t>
  </si>
  <si>
    <t>2M1A022</t>
  </si>
  <si>
    <t>FANANO - PANARO - LEO - DARDAGNA - Lavori di ripristini e risagomature nei Torrenti Leo, Dardagna e affluenti  e verifica della stabilità dei versanti di Caselle e Sega</t>
  </si>
  <si>
    <t>CASTELFRANCO - SAN CESARIO S.P. - F. PANARO - S. MUZZA  - Lavori di taglio di vegetazione, risagomatura nello Scolo Diversivo Muzza, Muzza Vecchia, Scolo Muzza Abbandonata, Scolo Gatto, Scolo Sonata, Scolo Cassola, Canalino Borsari, Canale di Castelfranco, Canalino Marta in loc. varie</t>
  </si>
  <si>
    <t>COMUNI VARI - F. PANARO - T. SCOLTENNA - Ripristino di opere idrauliche nel T. Scoltenna, Rii Motte, Acquicciola, San Francesco, Re, Perticara e affluenti e Vesale in località varie</t>
  </si>
  <si>
    <t>COMUNI VARI - T. CROSTOLO - RIO ACQUA CHIARA - T. LODOLA - T. MODOLENA - Ripristino, riparazione e ricostruzione di opere idrauliche in loc. Due Maestà, Fogliano, Borzano, Bellarosa, Montecavolo e Salvarano</t>
  </si>
  <si>
    <t>RAMISETO - T. ENZA - RIO ENZANO - RIO PADULI - RIO TRIAGO II - Ricostruzione e riparazione opere idrauliche in loc. Enzano e Fornolo - Storlo</t>
  </si>
  <si>
    <t xml:space="preserve">COMUNI VARI - T. ENZA - RIO CARPINETE - RIO CANOVA - Ricostruzione e riparazione opere idrauliche, ricalibratura d'alveo nelle loc. Compiano, Gazzolo, Canova   </t>
  </si>
  <si>
    <t>BAISO - CASTELLARANO - RIO BORGONOVO - RIO PENNARELLE - RIO LUCENTA - RIO ROTEGLIA E RIO CASTELVARO - Costruzione opere idrauliche e ricalibratura alvei in loc. Muraglione - Roteglia - San Cassano</t>
  </si>
  <si>
    <t>RIOLUNATO - F. PANARO - T. SCOLTENNA - Sistemazione del versante in loc. Roncombrellaro</t>
  </si>
  <si>
    <t>SESTOLA - F.PANARO - T. VESALE - Sistemazione del versante in loc. Rovinaccia</t>
  </si>
  <si>
    <t xml:space="preserve">MODENA - SPILAMBERTO - T. GUERRO - RIO SECCO - Lavori di ripristino e manutenzione opere idrauliche nel T. Guerro e costruzione di difesa spondale e taglio selettivo della vegetazione nel Rio Secco a valle S.S. n.623 </t>
  </si>
  <si>
    <t>COMUNI VARI - IDICE - SAVENA - Rilievi topografici sull'asta dell'Idice e affluente Savena</t>
  </si>
  <si>
    <t>MONTERENZIO - Ripristino viabilità comunale Via Corradini-Cà di Coo</t>
  </si>
  <si>
    <r>
      <t>1M1A036</t>
    </r>
    <r>
      <rPr>
        <sz val="10"/>
        <color indexed="17"/>
        <rFont val="Arial"/>
        <family val="2"/>
      </rPr>
      <t xml:space="preserve"> (ex 2M1A008.003)</t>
    </r>
  </si>
  <si>
    <r>
      <t>2M1C006</t>
    </r>
    <r>
      <rPr>
        <sz val="10"/>
        <color indexed="17"/>
        <rFont val="Arial"/>
        <family val="2"/>
      </rPr>
      <t xml:space="preserve"> (ex 2M1C017)</t>
    </r>
  </si>
  <si>
    <r>
      <t>2M1C006</t>
    </r>
    <r>
      <rPr>
        <sz val="10"/>
        <color indexed="17"/>
        <rFont val="Arial"/>
        <family val="2"/>
      </rPr>
      <t xml:space="preserve"> (ex 2M1C027)</t>
    </r>
  </si>
  <si>
    <r>
      <t>2M1C006</t>
    </r>
    <r>
      <rPr>
        <sz val="10"/>
        <color indexed="17"/>
        <rFont val="Arial"/>
        <family val="2"/>
      </rPr>
      <t xml:space="preserve"> (ex 2M1C034)</t>
    </r>
  </si>
  <si>
    <r>
      <t>MARZABOTTO - RENO - VENOLA - Ripristino opere idraulico forestali in loc. La Casetta</t>
    </r>
    <r>
      <rPr>
        <i/>
        <sz val="10"/>
        <color indexed="10"/>
        <rFont val="Arial"/>
        <family val="2"/>
      </rPr>
      <t xml:space="preserve"> </t>
    </r>
    <r>
      <rPr>
        <i/>
        <sz val="10"/>
        <rFont val="Arial"/>
        <family val="2"/>
      </rPr>
      <t>passano di competenza Comunità Montana vd. elenco successivo</t>
    </r>
  </si>
  <si>
    <r>
      <t>GRIZZANA MORANDI - RENO -SETTA - Ripristino difese spondali i loc. Ponte Locatello-Cà Lagaro</t>
    </r>
    <r>
      <rPr>
        <i/>
        <sz val="10"/>
        <rFont val="Arial"/>
        <family val="2"/>
      </rPr>
      <t xml:space="preserve"> passano di competenza Comunità Montana vd. elenco successivo</t>
    </r>
  </si>
  <si>
    <t>V. SFPP</t>
  </si>
  <si>
    <t>IMPORTO FINANZIAMENTO Euro Del. G. 650/12</t>
  </si>
  <si>
    <t>Unione Montana Valli Savena e Idice</t>
  </si>
  <si>
    <t>MONGHIDORO - FOSSO CA' DI NORA - Protezione antierosiva della sponda in sinistra idraulica del Fosso Cà di Nora nel tratto a valle dell'intersezione con la strada comunale via la Martina in località Martina.</t>
  </si>
  <si>
    <t>LOIANO - Interventi di manutenzione straordinaria di alcuni tratti di Via Gragnano e via Scasoli</t>
  </si>
  <si>
    <r>
      <t xml:space="preserve">CAMUGNANO - </t>
    </r>
    <r>
      <rPr>
        <i/>
        <sz val="10"/>
        <rFont val="Arial"/>
        <family val="2"/>
      </rPr>
      <t>GRIZZANA MORANDI - RENO - Ripristino di opere idrauliche nel Rio Vezzano in località varie passano di competenza Comunità Montana vd. elenco successivo</t>
    </r>
  </si>
  <si>
    <r>
      <t xml:space="preserve">VERGATO - RENO - Ripristino briglia in loc. Chiusa </t>
    </r>
    <r>
      <rPr>
        <i/>
        <sz val="10"/>
        <rFont val="Arial"/>
        <family val="0"/>
      </rPr>
      <t>passano di competenza Comunità Montana vd. elenco successivo</t>
    </r>
  </si>
  <si>
    <r>
      <t>2M1C007</t>
    </r>
    <r>
      <rPr>
        <sz val="10"/>
        <color indexed="17"/>
        <rFont val="Arial"/>
        <family val="2"/>
      </rPr>
      <t xml:space="preserve"> (ex 2M1C026)</t>
    </r>
  </si>
  <si>
    <t xml:space="preserve">COMUNI VARI - F. SECCHIA - T. DRAGONE - Lavori di ripristino opere idrauliche in località varie </t>
  </si>
  <si>
    <t xml:space="preserve">FRASSINORO - F.SECCHIA - T. DOLO - T. DRAGONE - Lavori a protezione di caduta massi dalla parete rocciosa incombente sull'abitato di Riccovolto </t>
  </si>
  <si>
    <t xml:space="preserve">COMUNI VARI - F. SECCHIA - T. ROSSENNA - Lavori di ripristino opere idrauliche nel T. Rossenna e affluenti in località varie e a difesa S.P. n.23. Ripristino di opere idrauliche nel Fiume Secchia </t>
  </si>
  <si>
    <t>COMUNI VARI - F. SECCHIA - FOSSA VALLURBANA - Lavori di ripristino opere idrauliche e risagomature del Torrente Fossa, Rii Corlo e Vallurbana in località varie</t>
  </si>
  <si>
    <t>RAMISETO - T. ENZA - T. LONZA - Intervento di sistemazione idraulica mediante escavazione e movimentazione di materiali litoidi in loc. Borcale</t>
  </si>
  <si>
    <t>RAMISETO - T. ENZA - T. VAINA - Intervento di sistemazione idraulica mediante escavazione e movimentazione di materiali litoidi in loc. Borcale</t>
  </si>
  <si>
    <t>VILLA MINOZZO - T. LUCOLA - Intervento di sistemazione idraulica mediante escavazione e movimentazione di materiali litoidi in loc. Poiano</t>
  </si>
  <si>
    <t>COMUNI VARI - T. TIEPIDO - RIO GAMBERI - FOSSO BERNARDI - Lavori di ripristino, costruzione di difese spondali e risagomature in località varie</t>
  </si>
  <si>
    <t>FRASSINORO - F.SECCHIA - T. DOLO - T. DRAGONE - Lavori di sistemazione del versante nelle loc. Fontanaluccia e Piandelagotti e lavori a protezione dell'abitato di Riccovolto</t>
  </si>
  <si>
    <t>METRI CUBI DA ESTRARRE Del.G.249/96</t>
  </si>
  <si>
    <t>Comunità Montana Appennino Modena Est</t>
  </si>
  <si>
    <t>Provincia di Reggio Emilia</t>
  </si>
  <si>
    <t>Provincia di Modena</t>
  </si>
  <si>
    <t>CANOSSA - CASTELNOVO NE' MONTI - Ripristino della viabilità provinciale S.P. n.79</t>
  </si>
  <si>
    <t>CARPI - SOLIERA - Ripristino della viabilità provinciale S.P. n.1 - Contributo per la ricostruzione ponte sul Fiume Secchia in località Bacchello</t>
  </si>
  <si>
    <t xml:space="preserve">CARPI - SOLIERA - Ripristino della viabilità provinciale S.P. n.1 </t>
  </si>
  <si>
    <t>Comune di Albinea</t>
  </si>
  <si>
    <t>Comune di Baiso</t>
  </si>
  <si>
    <t>Comune di Busana</t>
  </si>
  <si>
    <t>Comune di Canossa</t>
  </si>
  <si>
    <t>Comune di Carpineti</t>
  </si>
  <si>
    <t>Comune di Casalgrande</t>
  </si>
  <si>
    <t>Comune di Casina</t>
  </si>
  <si>
    <t>Comune di Castellarano</t>
  </si>
  <si>
    <t>Comune di Castelnovo né Monti</t>
  </si>
  <si>
    <t>Comune di Quattro Castella</t>
  </si>
  <si>
    <t>Comune di Reggio Emilia</t>
  </si>
  <si>
    <t>Comune di S. Polo d'Enza</t>
  </si>
  <si>
    <t>Comune di Scandiano</t>
  </si>
  <si>
    <t>Comune di Toano</t>
  </si>
  <si>
    <t>Comune di Vetto</t>
  </si>
  <si>
    <t>Comune di vezzano sul Crostolo</t>
  </si>
  <si>
    <t>Comune di Viano</t>
  </si>
  <si>
    <t>Comune di Villaminozzo</t>
  </si>
  <si>
    <t>Comune di Bonporto</t>
  </si>
  <si>
    <t>Comune di Campogalliano</t>
  </si>
  <si>
    <t>Comune di Castelnuovo Rangone</t>
  </si>
  <si>
    <t>Comune di Castel d'Aiano</t>
  </si>
  <si>
    <t>Comune di Fanano</t>
  </si>
  <si>
    <t>Comune di Fiumalbo</t>
  </si>
  <si>
    <t>Comune di Formigine</t>
  </si>
  <si>
    <t>Comune di Frassinoro</t>
  </si>
  <si>
    <t>Comune di Lama Mocogno</t>
  </si>
  <si>
    <t>Comune di Maranello</t>
  </si>
  <si>
    <t>Comune di Marano sul Panaro</t>
  </si>
  <si>
    <t>MARANO S.P. - Ripristino viabilità comunale Via Denzano, Via Casinello loc. rodiano, Via Rivara</t>
  </si>
  <si>
    <t>Comune di Montecreto</t>
  </si>
  <si>
    <t>Comune di Montefiorino</t>
  </si>
  <si>
    <t>Comune di Montese</t>
  </si>
  <si>
    <t>Comune di Palagano</t>
  </si>
  <si>
    <t>Comune di Pavullo</t>
  </si>
  <si>
    <t>Comune di Pievepelago</t>
  </si>
  <si>
    <t>Comune di Polinago</t>
  </si>
  <si>
    <t>comune di Prignano</t>
  </si>
  <si>
    <t>Comune di Riolunato</t>
  </si>
  <si>
    <t>Comune di Serramazzoni</t>
  </si>
  <si>
    <t>Comune di Sestola</t>
  </si>
  <si>
    <t>Comune di Spilamberto</t>
  </si>
  <si>
    <t>Comune di Vignola</t>
  </si>
  <si>
    <t>Comune di Zocca</t>
  </si>
  <si>
    <t>ZOCCA - Ripristino viabilità comunale loc. Montalbano, Via Pendice-Rosola, Via Mavore</t>
  </si>
  <si>
    <t>2M1A004</t>
  </si>
  <si>
    <t>2M1A005</t>
  </si>
  <si>
    <t>2M1A006</t>
  </si>
  <si>
    <t>2M1A007</t>
  </si>
  <si>
    <t>2M1A008</t>
  </si>
  <si>
    <t>2M1A009</t>
  </si>
  <si>
    <t>2M1A010</t>
  </si>
  <si>
    <t>2M1A011</t>
  </si>
  <si>
    <t>BENTIVOGLIO - NAVILE - Ripristino frane in loc. varie</t>
  </si>
  <si>
    <t>COMUNI VARI - NAVILE SAVENA ABBANDONATO - Ripristino frane in località varie</t>
  </si>
  <si>
    <t xml:space="preserve">GAGGIO MONTANO - CASTEL DI CASIO - RENO - Ripristino opere idrauliche in loc. Casalino </t>
  </si>
  <si>
    <t>GAGGIO MONTANO - RENO - Ripristino opere idrauliche in loc. Marano</t>
  </si>
  <si>
    <t>PORRETTA TERME - RENO - Ripristino opere idrauliche in località capoluogo</t>
  </si>
  <si>
    <t xml:space="preserve">GAGGIO MONTANO - RENO - SILLA - Consolidamento frane e ripristino difese spondali in loc. zona industriale del capoluogo </t>
  </si>
  <si>
    <t xml:space="preserve">ZOCCA - GUIGLIA - SAMOGGIA GHIAIA - Torrente Ghiaia  e affluenti - Ripristino opere idrauliche in località varie                                       </t>
  </si>
  <si>
    <t xml:space="preserve">REGGIO EMILIA - T. CROSTOLO - T. RODANO - Ricostruzione e riparazione opere idrauliche in loc. Mancasale </t>
  </si>
  <si>
    <t xml:space="preserve">COMUNI VARI - SECCHIA - Rii Rocca, Medici, Canaletto e Fosso Varana - Ripristino funzionalità idraulica </t>
  </si>
  <si>
    <t xml:space="preserve">BAISO - F. SECCHIA - Interventi di consolidamento dissesto versanti  </t>
  </si>
  <si>
    <t xml:space="preserve">VILLAMINOZZO - T. RIMAORE - Ricostruzione n. 2 manufatti idraulici in loc. Gova </t>
  </si>
  <si>
    <t xml:space="preserve">BAISO - SECCHIA - Completamento interventi di consolidamento dissesto versanti </t>
  </si>
  <si>
    <t>COLLAGNA - F. SECCHIA - Consolidamento abitato di Vallisnera</t>
  </si>
  <si>
    <t>TOANO - CASTELNOVO NE' MONTI - F. SECCHIA - RIO DEI CANI, RIO DI MANNO, RIO SPIROLA - Ricostruzione opere idrauliche in loc. Manno e sistemazione alveo e costruzione opere idrauliche in loc. Gatta</t>
  </si>
  <si>
    <t>COMUNI VARI - Esecuzione lavori di indagini geognostiche e monitoraggi in località varie - Lotto A - B - C - D</t>
  </si>
  <si>
    <t>COMUNI VARI - Manutenzione opere idrauliche in località varie - Lotti A - B - C</t>
  </si>
  <si>
    <t xml:space="preserve">COLLAGNA - SECCHIA - Completamento opere di consolidamento abitato di Vallisnera  </t>
  </si>
  <si>
    <t xml:space="preserve">COLLAGNA - SECCHIA - T.Riarbero e Canale Cerretano - Lavori di ripristino opere idrauliche  in località Cerreto Alpi </t>
  </si>
  <si>
    <t xml:space="preserve">BUSANA - SECCHIA - Lavori di ripristino opere idrauliche corso d'acqua minori in località Cervarezza  </t>
  </si>
  <si>
    <t>CANOSSA - T. ENZA - Ripristino funzionalità briglia in località Cedogno</t>
  </si>
  <si>
    <t xml:space="preserve">MARANO S.P. - PAVULLO - F. PANARO - Lavori di riparazione di opere idrauliche  in loc. varie  </t>
  </si>
  <si>
    <t>FANANO - PANARO - LEO - DARDAGNA - Lavori di ripristini e risagomature nei Torrenti Leo, Dardagna e affluenti in loc. varie</t>
  </si>
  <si>
    <t xml:space="preserve">COMUNI VARI - PANARO - Lavori di ripristino e consolidamento di opere idrauliche in località varie </t>
  </si>
  <si>
    <t xml:space="preserve">CASTELVETRO - SPILAMBERTO - F. PANARO - T. GUERRO - Lavori di taglio di vegetazione, di risagomature e ripristino di opere idrauliche nei T. Guerro nelle loc. Castelvetro e S. Vito e  nel T. Traino e Rio Secco in località varie </t>
  </si>
  <si>
    <t>MARANO S.P. - PANARO - RII TORTO E FAELLANO - Ripristino opere idrauliche nel F. Panaro, Rio Piccolo, Rii Torto e Faellano in loc. varie</t>
  </si>
  <si>
    <t xml:space="preserve">MONTESE - ZOCCA - PANARO - Lavori di ripristino opere idrauliche nei T. Dardagnola e affluenti, Rio Rivella, San Martino e Missano e affluenti in località varie </t>
  </si>
  <si>
    <t>SAVIGNANO S.P. - F. PANARO - Lavori di risagomatura e ripristino di opere idrauliche nei Rii D'Orzo, Ghiarella e Baldo in località varie</t>
  </si>
  <si>
    <t xml:space="preserve">MARANO S.P. - PAVULLO - MONTESE - F. PANARO - Lavori di risagomatura e ripristino di difese spondali nel F. Panaro a monte del ponte Chiozzo </t>
  </si>
  <si>
    <t>FRASSINORO - MONTEFIORINO - F. SECCHIA - T. DOLO - Lavori di ripristino e costruzione difese spondali nel Torrente Dolo in loc. Romanoro e Ponte Dolo (zona ceramiche)</t>
  </si>
  <si>
    <t>INTERVENTI DI COMPETENZA REGIONALE</t>
  </si>
  <si>
    <t>DIRETTAMENTE ALLE AMMINISTRAZIONI PROVINCIALI</t>
  </si>
  <si>
    <t>FIUME RENO</t>
  </si>
  <si>
    <t>2M1C017 (ex 2M1C004)</t>
  </si>
  <si>
    <t>OZZANO EMILIA - IDICE - QUADERNA - Ripristino briglia in loc. Ca' del Ponte</t>
  </si>
  <si>
    <t>MONTERENZIO - SAN LAZZARO - IDICE - Ripristino opere idrauliche in loc. Cà di Bazzone in comune di Monterenzio e in loc. Pizzocalvo in Comune di San Lazzaro</t>
  </si>
  <si>
    <t>BOLOGNA - IDICE - SAVENA - Rio Strione - Ripristino difese spondali in loc.Rastignano</t>
  </si>
  <si>
    <t>COMUNI VARI - Esecuzione lavori di indagini geognostiche e monitoraggi in località varie - Lotto A</t>
  </si>
  <si>
    <t>COMUNI VARI - Esecuzione lavori di indagini geognostiche e monitoraggi in località varie - Lotto B</t>
  </si>
  <si>
    <t>COMUNI VARI - Esecuzione lavori di indagini geognostiche e monitoraggi in località varie - Lotto C</t>
  </si>
  <si>
    <t>010</t>
  </si>
  <si>
    <t>COMUNI VARI - Esecuzione lavori di indagini geognostiche e monitoraggi in località varie - Lotto D</t>
  </si>
  <si>
    <t>COMUNI VARI - Manutenzione opere idrauliche in località varie - Lotto C</t>
  </si>
  <si>
    <t xml:space="preserve">S. LAZZARO - IDICE - SAVENA - Manutenzione e ripristino difese spondali in loc. Ponte Caselle/Ponte S. Ruffillo 
+ € 38.443,84 L. 183/89 annualità 2000 </t>
  </si>
  <si>
    <t xml:space="preserve">BENTIVOGLIO - MALALBERGO - NAVILE DIVERSIVO - Ripristino sezione di deflusso
+ € 263.393,02  L.195/91
+ € 247.899,31 L.677/96 Ord. 2476/96  </t>
  </si>
  <si>
    <t>SALA BOLOGNESE - SAMOGGIA - Costruzione di bancone arginale e lavori di manutenzione dell'alveo e dei rilevati arginali
+ € 103.843,47 L.183/89 annualità 1996</t>
  </si>
  <si>
    <t>LIZZANO - RENO SILLA - Costruzione briglia in località Panigale a protezione S.P. Madolma ed altre opere di sistemazione idraulica
+ € 154.937,07 L.183/89 annualità 2000
+ € 154.937,07 Cofinanziamento Protezione Civile</t>
  </si>
  <si>
    <t>COMUNI VARI - RENO II CATEGORIA - Ripristino livelletta sommità arginali e sezione di deflusso da  Bologna alla confluenza con il Samoggia
+ € 1.329.860,00 L.61/98</t>
  </si>
  <si>
    <r>
      <t xml:space="preserve">2O2C003
</t>
    </r>
    <r>
      <rPr>
        <sz val="10"/>
        <color indexed="17"/>
        <rFont val="Arial"/>
        <family val="2"/>
      </rPr>
      <t>(ex 2M1C039
ex 2M1C021)</t>
    </r>
  </si>
  <si>
    <t>2M1C001
(ex 2M1C001)</t>
  </si>
  <si>
    <t>2M1C001
(ex 1M1C028)</t>
  </si>
  <si>
    <t>2M1C001
(ex 2M1C031)</t>
  </si>
  <si>
    <t>2M1C002
(ex 2M1C012)</t>
  </si>
  <si>
    <t>2F1C060
(ex 2M1C015
ex 2M1C002.002)</t>
  </si>
  <si>
    <t>2M1C002
(ex 2M1C016)</t>
  </si>
  <si>
    <t>2M1C003
(ex 2M1C018)</t>
  </si>
  <si>
    <t>2M1C003
(ex 2M1C019)</t>
  </si>
  <si>
    <t>2M1C003
(ex 2M1C025)</t>
  </si>
  <si>
    <t>2M1C003
(ex 2M1C037)</t>
  </si>
  <si>
    <t>2M1C003
(ex 2M1C023)</t>
  </si>
  <si>
    <t>2M1C003
(ex 2M1C038)</t>
  </si>
  <si>
    <t>2M1C004
(ex 2M1C040)</t>
  </si>
  <si>
    <t>2M1C004
(ex 2M1C041)</t>
  </si>
  <si>
    <t>2M1C004
(ex 2M1C044)</t>
  </si>
  <si>
    <t>2M1C004
(ex 2M1C045)</t>
  </si>
  <si>
    <t>2M1C004
(ex 2M1C046)</t>
  </si>
  <si>
    <t>2M1C005
(ex 2M1C042)</t>
  </si>
  <si>
    <t>2M1C005
(ex 2M1C043)</t>
  </si>
  <si>
    <t>2M1C005
(ex 2M1C048)</t>
  </si>
  <si>
    <t>2M1C005
(ex 2M1C049)</t>
  </si>
  <si>
    <t>2M1C007
(ex 2M1C021)</t>
  </si>
  <si>
    <t>2M1C007
(ex 2M1C022)</t>
  </si>
  <si>
    <t>2M1C008
(ex 2M1C032)</t>
  </si>
  <si>
    <t>2M1C008
(ex 2M1C033)</t>
  </si>
  <si>
    <t>2M1C009
(ex 2M1C014)</t>
  </si>
  <si>
    <t>2M1C009
(ex 2M1C002)</t>
  </si>
  <si>
    <r>
      <t xml:space="preserve">2M1C010
</t>
    </r>
    <r>
      <rPr>
        <sz val="10"/>
        <color indexed="17"/>
        <rFont val="Arial"/>
        <family val="2"/>
      </rPr>
      <t>(ex 2M1C013)</t>
    </r>
  </si>
  <si>
    <r>
      <t xml:space="preserve">2M1C011
</t>
    </r>
    <r>
      <rPr>
        <sz val="10"/>
        <color indexed="17"/>
        <rFont val="Arial"/>
        <family val="2"/>
      </rPr>
      <t>(ex 2M1C029)</t>
    </r>
  </si>
  <si>
    <r>
      <t xml:space="preserve">2M1C012
</t>
    </r>
    <r>
      <rPr>
        <sz val="10"/>
        <color indexed="17"/>
        <rFont val="Arial"/>
        <family val="2"/>
      </rPr>
      <t xml:space="preserve"> (ex 2M1C030)</t>
    </r>
  </si>
  <si>
    <t>2M1C013
(ex 2M1C005)</t>
  </si>
  <si>
    <t>2M1C013
(ex 2M1C007)</t>
  </si>
  <si>
    <t>2M1C013
(ex 2M1C008)</t>
  </si>
  <si>
    <t>2M1C013
(ex 2M1C009)</t>
  </si>
  <si>
    <t>2M1C014
(ex 2M1C010)</t>
  </si>
  <si>
    <t>2M1C014
(ex 2M1C011)</t>
  </si>
  <si>
    <r>
      <t xml:space="preserve">2M1C015
</t>
    </r>
    <r>
      <rPr>
        <sz val="10"/>
        <color indexed="17"/>
        <rFont val="Arial"/>
        <family val="2"/>
      </rPr>
      <t>(ex 2M1C051)</t>
    </r>
  </si>
  <si>
    <r>
      <t xml:space="preserve">2M1C016
</t>
    </r>
    <r>
      <rPr>
        <sz val="10"/>
        <color indexed="17"/>
        <rFont val="Arial"/>
        <family val="2"/>
      </rPr>
      <t>(ex 2M1C050)</t>
    </r>
  </si>
  <si>
    <t>2M1C017
(ex 2M1C003)</t>
  </si>
  <si>
    <t>2M1C017
(ex 2M1C006)</t>
  </si>
  <si>
    <r>
      <t xml:space="preserve">2M1C019
</t>
    </r>
    <r>
      <rPr>
        <sz val="10"/>
        <color indexed="17"/>
        <rFont val="Arial"/>
        <family val="2"/>
      </rPr>
      <t>(ex 2M1C053)</t>
    </r>
  </si>
  <si>
    <r>
      <t xml:space="preserve">2M1C020
</t>
    </r>
    <r>
      <rPr>
        <sz val="10"/>
        <color indexed="17"/>
        <rFont val="Arial"/>
        <family val="2"/>
      </rPr>
      <t>(ex 2M1C047)</t>
    </r>
  </si>
  <si>
    <r>
      <t>2M1C022</t>
    </r>
    <r>
      <rPr>
        <sz val="10"/>
        <color indexed="17"/>
        <rFont val="Arial"/>
        <family val="2"/>
      </rPr>
      <t xml:space="preserve">
(ex 2M1C054)</t>
    </r>
  </si>
  <si>
    <r>
      <t xml:space="preserve">2M1C024
</t>
    </r>
    <r>
      <rPr>
        <sz val="10"/>
        <color indexed="17"/>
        <rFont val="Arial"/>
        <family val="2"/>
      </rPr>
      <t>(ex 2M1C056)</t>
    </r>
  </si>
  <si>
    <t>2M1A001
(ex 2M1A002)</t>
  </si>
  <si>
    <t>2M1A001
(ex 2M1A003)</t>
  </si>
  <si>
    <t>2M1A001
(ex 2M1A004)</t>
  </si>
  <si>
    <t>2M1A002
(ex 2M1A006)</t>
  </si>
  <si>
    <t>2M1A002
(ex 2M1A009)</t>
  </si>
  <si>
    <t>2M1A002
(ex 1M1A010)</t>
  </si>
  <si>
    <t>2M1A002
(ex 2M1A016)</t>
  </si>
  <si>
    <t>2M1A003
(ex 2M1A007)</t>
  </si>
  <si>
    <t>2M1A003
(ex 2M1A 008)</t>
  </si>
  <si>
    <t>2M1A003
(ex 1M1A011)</t>
  </si>
  <si>
    <t>2M1A003
(ex 2M1A005)</t>
  </si>
  <si>
    <t>2M1A003
(ex 1M1A012)</t>
  </si>
  <si>
    <t>2M1A004
(ex 2M1A013)</t>
  </si>
  <si>
    <t>2M1A004
(ex 2M1A014)</t>
  </si>
  <si>
    <t>2M1A004
(ex 2M1A015)</t>
  </si>
  <si>
    <t>2M1A005
(ex 2M1A026)</t>
  </si>
  <si>
    <t>2M1A005
(ex 1M1A032)</t>
  </si>
  <si>
    <t>2M1A005
(ex 1M1A033)</t>
  </si>
  <si>
    <t>2M1A007
(ex 2M1A021)</t>
  </si>
  <si>
    <t>2M1A007
(ex 2M1A025)</t>
  </si>
  <si>
    <t>2M1A007
(ex 2M1A018)</t>
  </si>
  <si>
    <t>2M1A007
(ex 2M1A024)</t>
  </si>
  <si>
    <t>2M1A008
(ex 2M1A028)</t>
  </si>
  <si>
    <t>2M1A008
(ex 2M1A029)</t>
  </si>
  <si>
    <t>2M1A009
(ex 2M1A030)</t>
  </si>
  <si>
    <t>2M1A009
(ex 1M1A035)</t>
  </si>
  <si>
    <t>2M1A009
(ex 1M1A034)</t>
  </si>
  <si>
    <t>2M1A010
(ex 2M1A019)</t>
  </si>
  <si>
    <t>2M1A010
(ex 2M1A027)</t>
  </si>
  <si>
    <t>2M1A011
(ex 2M1A020)</t>
  </si>
  <si>
    <t>2M1A011
(ex 2M1A023)</t>
  </si>
  <si>
    <t>2M1A011
(ex 2M1A031)</t>
  </si>
  <si>
    <r>
      <t xml:space="preserve">2M1A012
</t>
    </r>
    <r>
      <rPr>
        <sz val="10"/>
        <color indexed="17"/>
        <rFont val="Arial"/>
        <family val="2"/>
      </rPr>
      <t>(ex 2M1A037)</t>
    </r>
  </si>
  <si>
    <r>
      <t xml:space="preserve">2M1A013
</t>
    </r>
    <r>
      <rPr>
        <sz val="10"/>
        <color indexed="17"/>
        <rFont val="Arial"/>
        <family val="2"/>
      </rPr>
      <t>(ex 2M1A038)</t>
    </r>
  </si>
  <si>
    <t>Totale importo finanziamento (regionale)</t>
  </si>
  <si>
    <r>
      <t xml:space="preserve">2M1A014
</t>
    </r>
    <r>
      <rPr>
        <sz val="10"/>
        <color indexed="17"/>
        <rFont val="Arial"/>
        <family val="2"/>
      </rPr>
      <t>(ex 2M1A039)</t>
    </r>
  </si>
  <si>
    <t>2O2C004
(ex 2M1C011.001)</t>
  </si>
  <si>
    <r>
      <t xml:space="preserve">2M1C018
</t>
    </r>
    <r>
      <rPr>
        <sz val="10"/>
        <color indexed="17"/>
        <rFont val="Arial"/>
        <family val="2"/>
      </rPr>
      <t>(ex 2M1C052)</t>
    </r>
  </si>
  <si>
    <t>RIOLO - FAENZA - CASTELBOLOGNESE - SENIO - Recupero e formazione di aree di espansione piene
+ € 1.631.332,28 L.61/98</t>
  </si>
  <si>
    <t>COMUNI VARI - SILLARO - Recupero sezioni di deflusso e svaso golenale e ringrosso arginali
+ € 1.146.622,85 L. 183/89 annualità 2001</t>
  </si>
  <si>
    <t>ANZOLA - SAN GIOVANNI IN PERSICETO - SAMOGGIA - Ripresa frane e manutenzione alveo in loc. S.Maria/Budrie
+ € 6.058.180,86  L.61/98</t>
  </si>
  <si>
    <t>COMUNI VARI - Esecuzione lavori di indagini negli abitati di Groppo in Comune di Vetto, di Poviglio in Comune di Ramiseto e Vedriano in Comune di Canossa
+ € 71.271,05 L.445/1908 annualità 1998</t>
  </si>
  <si>
    <t xml:space="preserve"> </t>
  </si>
  <si>
    <t>RAMISETO - Ripristino viabilità comunale di Cereggio, Pian di Camporella, Cà Mingone-Casa Abati, Bosco di Nigone, Camporella, Succiso Nuovo, Pieve San Vincenzo-Poviglio e nelle loc. Masere-Campogrande, e Ramiseto Capoluogo e ripristini danni area polo scolastico in loc. Ramiseto Capoluogo</t>
  </si>
  <si>
    <t>COMUNI VARI - Manutenzione opere idrauliche in località varie - Lotto A</t>
  </si>
  <si>
    <t>COMUNI VARI - Manutenzione opere idrauliche in località varie - Lotto B</t>
  </si>
  <si>
    <t>SPILAMBERTO - CASTELVETRO - T. GUERRO, RIO SECCO - Ripristino opere di difesa idraulica ed adeguamento sezioni di deflusso con ripresa smottamenti e decespugliamenti in località varie</t>
  </si>
  <si>
    <t>COMUNI VARI - SECCHIA - ROSSENNA - Sottobacino Medio Secchia - Lavori di ripristino e costruzione di opere idrauliche e sistemazione versanti nei bacini dei Torrenti Rossenna e del Fiume Secchia
Complessivi € 1.229.683,88</t>
  </si>
  <si>
    <t>COMUNI VARI - Sottobacino Alta-Media Pianura Modenese - Lavori di risagomatura e costruzione di difese spondali nei bacini dei torrenti Grizzaga e Tiepido
Complessivi € 599.090,00</t>
  </si>
  <si>
    <t>MONGHIDORO - MONZUNO - IDICE - SAVENA - Ripristino opere idrauliche in loc. Cà del Ponte</t>
  </si>
  <si>
    <t>2M1C009 (ex 2M1C014)</t>
  </si>
  <si>
    <t>BUDRIO - CASTENASO - IDICE - Ripristino frane e difese spondali, taglio di vegetazione a valle di Vigorso - pil. 0-19 in Comune di Budrio e loc. Passo del Moro - Fabbreria in Comune di Castenaso</t>
  </si>
  <si>
    <t>Comunità Montana Alta e Media Valle del Reno</t>
  </si>
  <si>
    <t>2M1C006 (ex 2M1C035)</t>
  </si>
  <si>
    <t>2M1C006 (ex 2M1C036)</t>
  </si>
  <si>
    <r>
      <t>2M1C023</t>
    </r>
    <r>
      <rPr>
        <sz val="10"/>
        <color indexed="17"/>
        <rFont val="Arial"/>
        <family val="2"/>
      </rPr>
      <t xml:space="preserve"> (ex 2M1C055)</t>
    </r>
  </si>
  <si>
    <t>DIRETTAMENTE ALLE COMUNITA' MONTANE</t>
  </si>
  <si>
    <t>DIRETTAMENTE ALLE AMMINISTRAZIONI COMUNALI</t>
  </si>
  <si>
    <t>SASSO MARCONI - Riprese spondali nel rio Olivetta, nel Rio Eva, nel Rio Maggiore e nel Rio Genese in loc. varie</t>
  </si>
  <si>
    <t>VERGATO - Reno - Ripristino briglia in loc. Chiusa</t>
  </si>
  <si>
    <t>TOANO - Ripristino viabilità comunale nelle loc. Margine, Massa Chiesa, Casa Valenti, Bivio-Panara, Casa Campana e Bubbano-Massa</t>
  </si>
  <si>
    <t>CASTEL D'AIANO - Rio Rivola - Ripristino sponda sinistra</t>
  </si>
  <si>
    <t>CASTEL D'AIANO - T. Casacci Rio Gea  - Ripristino opere di difesa spondale</t>
  </si>
  <si>
    <t>LIZZANO IN BELVEDERE - Fiume Rocca - Ripristino opere di sistemazione idraulica e forestale</t>
  </si>
  <si>
    <t>LIZZANO IN BELVEDERE - Rio Ri - Ripristino opere di sistemazione idraulico forestale</t>
  </si>
  <si>
    <t>LIZZANO IN BELVEDERE - Rio Bardini - Ripristino opere di sistemazione idraulico forestale</t>
  </si>
  <si>
    <t>LIZZANO IN BELVEDERE - Rio della Torre - Ripristino opere di sistemazione idraulico forestale</t>
  </si>
  <si>
    <t>LIZZANO IN BELVEDERE - Rio Pra della Vigna - Ripristino opere di sistemazione idraulico forestale</t>
  </si>
  <si>
    <t>CANOSSA - Consolidamento versante capoluogo</t>
  </si>
  <si>
    <t>CARPINETI - Consolidamento di versante di Villaprara - Case Lanzi</t>
  </si>
  <si>
    <t xml:space="preserve">BAISO - Ripristino della viabilità provinciale S.P. n.7  e  S.P. 98 </t>
  </si>
  <si>
    <t xml:space="preserve">TOANO - Ripristino della viabilità provinciale S.P. n.8 </t>
  </si>
  <si>
    <t>VILLAMINOZZO - Ripristino della viabilità provinciale S.P. n.9</t>
  </si>
  <si>
    <t>RAMISETO - Ripristino della viabilità provinciale S.P. n.15</t>
  </si>
  <si>
    <t>LIGONCHIO - Ripristino della viabilità provinciale S.P. n.18 e della S.P. n.93</t>
  </si>
  <si>
    <t>CANOSSA - Ripristino della viabilità provinciale S.P. n.54</t>
  </si>
  <si>
    <t>RAMISETO - Ripristino della viabilità provinciale S.P. n.102</t>
  </si>
  <si>
    <t>PAVULLO - T. Scoltenna Rio Benedello Rio Lerne Rio Camurana - Riparazioni opere idrauliche, taglio di vegetazione  e movimentazioni</t>
  </si>
  <si>
    <t>RIOLUNATO - Rio Castello e affluenti - Riparazione opere idrauliche</t>
  </si>
  <si>
    <t>SERRAMAZZONI - T. Tiepido e affluenti Rii Valle e Bucamante T. Fossa Rio Pulce - Riparazione opere idrauliche, taglio vegetazione e movimentazioni</t>
  </si>
  <si>
    <t>PRIGNANO - T. Pescarolo - Risagomature e opere idrauliche</t>
  </si>
  <si>
    <t>MONTEFIORINO - Rio Porciago - Costruzione briglie</t>
  </si>
  <si>
    <t>GUIGLIA - Rii Castiglione e Vallecchie - Lavori di ripristino idraulico - forestale in località varie</t>
  </si>
  <si>
    <t>CARPI SOLIERA - Ripristino della viabilità provinciale S.P. n.1</t>
  </si>
  <si>
    <t>PROV. DI MODENA</t>
  </si>
  <si>
    <t>COMUNI VARI - Ripristino della viabilità provinciale S.P. n.3, 18, 19, 20, 21, 41</t>
  </si>
  <si>
    <t>COMUNI VARI - Ripristino della viabilità provinciale S.P. n.4, 26, 27, 34</t>
  </si>
  <si>
    <t>PAVULLO - Ripristino della viabilità provinciale S.P. n.4 Fondovalle Panaro loc. Terre Rosse</t>
  </si>
  <si>
    <t>COMUNI VARI - Ripristino della viabilità provinciale S.P. n.13, 15, 16 e 17</t>
  </si>
  <si>
    <t>COMUNI VARI - Ripristino della viabilità provinciale S.P. n.22, 26, 27, 30, 33, 36</t>
  </si>
  <si>
    <t>COMUNI VARI - Ripristino della viabilità provinciale S.P. n.23, 24, 28, 32, 39</t>
  </si>
  <si>
    <t>ALBINEA - Ripristino viabilità comunale a valle del complesso cimiteriale</t>
  </si>
  <si>
    <t>IMPORTO FINANZIAMENTO ORIGINALE IN LIRE</t>
  </si>
  <si>
    <t>IMPORTO FINANZIAMENTO ORIGINALE IN EURO</t>
  </si>
  <si>
    <t>IMPORTO MODIFICATO SI/NO</t>
  </si>
  <si>
    <t>BAISO - Ripristino viabilità comunale nelle  loc. Montarola, Granata, Chiesa San Cassiano, Piana Costa Bassa, Boschi Levizzano-Caliceto, Debbia, Castello San Cassiano</t>
  </si>
  <si>
    <t>BAISO - Ripristino della viabilità comunale nelle località La Serra - Corciolano, Nord loc. Cassola, Ca' Mantetto, Olmo, Monchi, Teneggia Sud-Est e Casino Levizzano</t>
  </si>
  <si>
    <t>BAISO - Lavori di consolidamento in loc. Mapiana</t>
  </si>
  <si>
    <t>BUSANA - Ripristino della viabilità comunale nelle loc. Nismozza e Marmoreto</t>
  </si>
  <si>
    <t>CANOSSA - Ripristino della viabilità comunale in loc. Ca' de Curti, Casalino e Crognolo</t>
  </si>
  <si>
    <t>CANOSSA - Consolidamento aree instabili versanti in loc. campo sportivo e La Trinità</t>
  </si>
  <si>
    <t>CANOSSA - Ripristino della viabilità comunale nelle loc. Cadrazzole, Tezza di Vedriano, Crognolo e Ca' de Sassi, Trinità-Vedriano-Pietranera, Borzano, Cavandola, Votigno e Canossa</t>
  </si>
  <si>
    <t>CANOSSA - Ripristino strutture perimetrali e coperture del cimitero di Ciano e Vedriano</t>
  </si>
  <si>
    <t>CASTELLARANO - Ripristino viabilità comunale Via Cadiroggio nella frazione Ca' di Roggio</t>
  </si>
  <si>
    <t xml:space="preserve">CASTELLARANO - Ripristino viabilità comunale Via Casale nella frazione San Valentino </t>
  </si>
  <si>
    <t>CASTELLARANO - Ripristino viabilità comunale Via Canicchio nella frazione Montebabbio</t>
  </si>
  <si>
    <t xml:space="preserve">CASTELLARANO - Ripristino viabilità comunale Via Gavardo, Via Rontano  </t>
  </si>
  <si>
    <t>CASTELLARANO - Ripristino viabilità comunale Via Maestà Nera, Via Lorano</t>
  </si>
  <si>
    <t>CASTELLARANO - Demolizione e ricostruzione ponti e manufatti idraulici sul rio di Roteglia e sul rio Casa Fontana</t>
  </si>
  <si>
    <t>CASTELNOVO NE' MONTI - Ripristino viabilità comunale  nelle loc. Gombio - Casa Magnavacchi, Case Ferrari, San Giovanni, Pian del Lago, Grotte, ponti Rio Tassobbio e Rio Maillo</t>
  </si>
  <si>
    <t>CASTELNOVO NE' MONTI - Ripristino viabilità comunale  nelle loc. Croce-V.M. Canossa, Campo Lungo-Berzana, Felina,  Gatta</t>
  </si>
  <si>
    <t>QUATTRO CASTELLA - Ripristino viabilità comunale Salvarano-Bedogno, Salvarano-Calinzano</t>
  </si>
  <si>
    <t>RAMISETO - Ripristino viabilità comunale di Cereggio, Pian di Camporella, Cà Mingone-Casa Abati, Bosco di Nigone, Camporella, Succiso Nuovo, Pieve San Vincenzo-Poviglio e nelle loc. Masere-Campogrande, e Ramiseto Capoluogo</t>
  </si>
  <si>
    <t>REGGIO EMILIA - Ripristino viabilità comunale Via Makallè</t>
  </si>
  <si>
    <t>S. POLO D'ENZA - Ripristino della viabilità comunale di Vetto di Grassano, San Polo-Caverzana-Madonna della Battaglia, loc. Buca-Caverzana e Rampina, Macigno-Monte Moro, Vetto-Carbognano-Grassano Basso, loc. Grassano</t>
  </si>
  <si>
    <t>SCANDIANO - Ripristino viabilità comunale Scandiano - Monte Babbio, loc. Monte Evangelo</t>
  </si>
  <si>
    <t xml:space="preserve">TOANO - Ripristino viabilità comunale nelle loc. Mulinetto-Frale, Monzone-Villa Bonicelli, Bivio Castagnola, Cà Bagnoli-Vogno, </t>
  </si>
  <si>
    <t>COMUNI VARI - Manutenzione opere idrauliche in località varie del T. Senio dalla Chiusaccia al ponte di S. Polito - Lotto A- B</t>
  </si>
  <si>
    <t>TOANO - Ripristino viabilità comunale nelle loc. Stiano, Casa Bonci-Corte, Veneseto, Campagnola, Vialago e Vignola-Lusignana</t>
  </si>
  <si>
    <t xml:space="preserve">TOANO - Ripristino  acquedotto e fognature loc. Cerredolo </t>
  </si>
  <si>
    <t>VETTO - Ripristino viabilità comunale Buvolo-Rosano, Casone-Spigone, Vetto-Costaborgo, Vetto-Casone, Maiola-Roncolo, Vetto-Cà Ferrari-Cà Cinolla</t>
  </si>
  <si>
    <t>VEZZANO S.C. - Ripristino viabilità comunale e opere fognarie nelle loc. Signano, Coccolaio-Navassa, Montecroce, Monte Casola, Pecorile e ripristino delle strutture del cimitero in loc. Paderna</t>
  </si>
  <si>
    <t>VIANO - Ripristino viabilità comunale nelle loc. Mamorra, Casino, Vronco, Cervara, Catte, Ronconovo, Casella, Giunchetti, La Valle, Minghetta</t>
  </si>
  <si>
    <t>VILLAMINOZZO - Rip.viab.Minozzo-Montef., S.Bartol.-Fonti, C.Pelati-Coccarello, C.Magnano-Strinati, Morsiano-P.Dolo, Vill.-Santonio-Monteorsaro,Costalta-M.Gazzano,Gova-Mors.-Novell.,Vill.-Gottasara,CerreSol.-Carù, Vill.-Mul.Bruciato, Sassatello, Vill. -Montale, C.Bagatti</t>
  </si>
  <si>
    <t>BOMPORTO - Ripristino ponte sul Cavo Minutara della strada comunale Via Bastiglia in loc. Villavara</t>
  </si>
  <si>
    <t>CAMPOGALLIANO - Ripristino sponda dei Laghi Curiel</t>
  </si>
  <si>
    <t>CASTELNUOVO R. - Ripristino viabilità comunale: Via case Bruciate , Via Pavese, Rio Gamberi e fognature comunali  Via Bocchetti, Via del Cristo, Via Battisti</t>
  </si>
  <si>
    <t>CASTEL D'AIANO - Ripristino viabilità comunale in loc. Mingolino</t>
  </si>
  <si>
    <t>FANANO - Ripristino viabilità comunale della strada Cimoncino - Lago Ninfa, strada di Ospitale in loc. Cuor Gesù e acquedotto in loc. Valdifredda</t>
  </si>
  <si>
    <t>FIUMALBO - Ripristino viabilità comunale Bar Alpino e del Lago</t>
  </si>
  <si>
    <t>FORMIGINE - Ripristino viabilità comunale Via Stradella in loc. Formigine, Via Turchetto e Via Bassa paolucci in loc. Casinalbo</t>
  </si>
  <si>
    <t>FRASSINORO - Ripristino viabilità comunale Romanoro loc. aravecchia e montale, Fondovalle Dolo loc. Penna Rossa-Corno Montone, ponte Dolo-Rovolo loc. Coop. Agricola, strada del Duca-Piandelagotti</t>
  </si>
  <si>
    <t>COMUNI VARI - RENO - CAVO NAPOLEONICO - Progetto di ripristino e realizzazione opere idrauliche nel Basso Reno e Cavo Napoleonico
Complessivi € 1.239.496,56</t>
  </si>
  <si>
    <t>COMUNI VARI - Manutenzione opere idrauliche del T. Navile da Via Gagarin a Corticella (Bologna) e da Bentivoglio a Portoni, del Diversivo intero tratto e del T. Savena Abbandonato in tratti saltuari a monte di Capo d'Argine - Lotto A</t>
  </si>
  <si>
    <t>COMUNI VARI - NAVILE SAVENA ABBANDONATO - Progetto di ripristino opere idrauliche nel Navile e Savena Abbandonato
Complessivi € 361.519,83</t>
  </si>
  <si>
    <t>COMUNI VARI - Manutenzione opere idrauliche in località varie del T. Senio dalla Chiusaccia al ponte di S. Polito - Lotto A</t>
  </si>
  <si>
    <t>COMUNI VARI - RENO - Progetto di ripristino opere idrauliche nell'Alto Reno - Intervento 1
Complessivi € 1.066.483,50</t>
  </si>
  <si>
    <t>COMUNI VARI - Manutenzione opere idrauliche in località varie del T. Senio dal ponte di S. Polito allo sbocco in Reno</t>
  </si>
  <si>
    <t>COMUNI VARI - SAMOGGIA - Progetto di ripristino opere idrauliche nell'Alto Samoggia
Complessivi € 547.444,31</t>
  </si>
  <si>
    <t>COMUNI VARI - Manutenzione opere idrauliche in località varie del T. Senio dalla Chiusaccia al ponte di S. Polito - Lotto B</t>
  </si>
  <si>
    <t>COMUNI VARI - Manutenzione opere idrauliche in località varie del F. Reno in sx idraulica dalla S.P. 3 alla confluenza T. Samoggia e dx idraulica da Trebbo a confluenza Samoggia - Lotto A</t>
  </si>
  <si>
    <t>MONZUNO - RENO - SETTA - Ripristino sezioni di deflusso in loc. Vado  passano di competenza Comunità Montana vd. elenco successivo</t>
  </si>
  <si>
    <t>S. BENEDETTO VAL DI SAMBRO - RENO - SETTA - Ripristino di opere idrauliche nel Rio del Voglio in loc. Pian del Voglio  passano di competenza Comunità Montana vd. elenco successivo</t>
  </si>
  <si>
    <t>COMUNI VARI - RENO - Progetto di ripristino opere idrauliche nell'Alto Reno - Intervento 2
Complessivi € 645.571,12</t>
  </si>
  <si>
    <t>Economie residue da programmare</t>
  </si>
  <si>
    <t>COMUNI VARI - Manutenzione opere idrauliche del T. Navile da Via Gagarin a Corticella (Bologna) e da Bentivoglio a Portoni, del Diversivo intero tratto e del T. Savena Abbandonato in tratti saltuari a monte di Capo d'Argine - Lotto B</t>
  </si>
  <si>
    <t>COMUNI VARI - Manutenzione opere idrauliche del T. Navile da Via Gagarin a Corticella (Bologna) e da Bentivoglio a Portoni, del Diversivo intero tratto e del T. Savena Abbandonato in tratti saltuari a monte di Capo d'Argine - Lotto C</t>
  </si>
  <si>
    <t>COMUNI VARI - Manutenzione opere idrauliche in località varie del T. Savena Abbandonato da Capo d'Argine a Villa Lama - Lotto C</t>
  </si>
  <si>
    <t>COMUNI VARI - RENO II^ CATEGORIA - Interventi strutturali per la riduzione del rischio idraulico
Complessivi € 2.324.056,05</t>
  </si>
  <si>
    <t>COMUNI VARI - Manutenzione opere idrauliche in località varie del T. Idice dal ponte di Vigorso al ponte del Dritto, del T. Quaderna dal ponte Barletta al ponte di via Conserva, del T. Gaiana dal Rio Maggiore allo sbocco nel Quaderna, del T. Fossatone dalla S.S. San Vitale allo sbocco in Quaderna - Lotto A</t>
  </si>
  <si>
    <t>COMUNI VARI - Manutenzione opere idrauliche in località varie del T. Idice dal ponte di Vigorso al ponte del Dritto, del T. Quaderna dal ponte Barletta al ponte di via Conserva, del T. Gaiana dal Rio Maggiore allo sbocco nel Quaderna, del T. Fossatone dalla S.S. San Vitale allo sbocco in Quaderna - Lotto B</t>
  </si>
  <si>
    <t>COMUNI VARI - Manutenzione opere idrauliche in località varie del F. Reno in sx idraulica dalla S.P. 3 alla confluenza T. Samoggia e dx idraulica da Trebbo a confluenza Samoggia - Lotto B</t>
  </si>
  <si>
    <t>GUIGLIA - Ripristino viabilità comunale Via Castiglione loc. certosino, Via Rocchetta loc. Cà di Nanni, Via Pieve di Trebbio loc. Isolani, Via Castellino loc. Tufo, Via Tintoria loc. incrocio Via Specchi-Rio Vallecchie</t>
  </si>
  <si>
    <t>LAMA MOCOGNO - Ripristino viabilità comunale Le Piane di Mocogno loc. serragli, Via Cavallari loc. Maestà Cavaini, Pracanina, Chiesa-Casarola, La Cornia e ripresa del movimento franoso in loc. Montecenere centro</t>
  </si>
  <si>
    <t>MARANELLO - Ripristino viabilità comunale Via Gagliardella, Via santo Stefano, Via Cappella, Via Graziosi loc. Ponte Grizzaga</t>
  </si>
  <si>
    <t>MONTECRETO - Ripristino viabilità comunale Via Circonvallazione Nord nel capoluogo</t>
  </si>
  <si>
    <t>MONTEFIORINO - Ripristino viabilità comunale Fondovalle Dolo in loc. Campogrande, loc. Le Salde (consolidamento ponte), loc. Algara, loc. Cà Gerbini</t>
  </si>
  <si>
    <t>MONTESE - Ripristino viabilità comunale strada Maserno-Monte Specchio in loc. Casoncino e riva, Via rossa loc. Cà di Schirolo e Cà di Scarabozzo</t>
  </si>
  <si>
    <t>MONTESE - Ricostruzione ponte Chiozzo</t>
  </si>
  <si>
    <t>PALAGANO - Ripristino viabilità comunale loc. Casa Buratta, e Boccasuolo loc. Raggiola-Pianelli-Casa Marchetti, Pietraguisa loc. Montevecchio-Capanna-Pietraguisa, San vitale loc. Montelatorre, Piana di Monchio loc. Cendore, Poggio in loc. Piana</t>
  </si>
  <si>
    <t>PAVULLO - Ripristino viabilità comunale loc. Borelle di Miceno, loc. La Croce di Niviano, Fontanamora, Montorso, loc. Cà Belvedere, loc. Renno-Sassorosso</t>
  </si>
  <si>
    <t>PIEVEPELAGO - Ripristino viabilità comunale loc. Casa Mocco e loc. casa Micheletto</t>
  </si>
  <si>
    <t>POLINAGO - Ripristino viabilità comunale loc Casa Bezzo, loc. Piangiana di san Martino, loc. Mulino Turrini, loc. Gombola-Casa Storto, loc. Cà Vecchia-Serre Frassinetti</t>
  </si>
  <si>
    <t>PRIGNANO - Ripristino viabilità comunale Cassuolo-Cà della Villa e loc. Casa Matteazzi</t>
  </si>
  <si>
    <t>RIOLUNATO - Ripristino viabilità comunale Fosso di Salvarotto, Riolunato-Polle, Serpiano-Cento Croci</t>
  </si>
  <si>
    <t>SERRAMAZZONI - Ripristino viabilità comunale Olio-Valle loc. favello, Monfestino loc. variante</t>
  </si>
  <si>
    <t>SESTOLA - Ripristino viabilità comunale Lago della Ninfa</t>
  </si>
  <si>
    <t>SESTOLA - Ripristino scarpa di appoggio campi da tennis in loc. Galavrone</t>
  </si>
  <si>
    <t>SPILAMBERTO - Ripristino viabilità comunale Via S. Pellegrino, Via Confine, Via Medicine  e Via Pilamiglio, Via S. Liberata</t>
  </si>
  <si>
    <t>VIGNOLA - Ripristino viabilità comunale Via dell'artigianato, Via della tecnica, Via del Commercio, Via Caduti sul lavoro, Via dell'Industria</t>
  </si>
  <si>
    <t>IMPORTO FINANZIAMENTO Euro Del. G. 2042/99</t>
  </si>
  <si>
    <t xml:space="preserve">PRIGNANO - F. SECCHIA - Sistemazione del versante in loc. La Volta di Saltino  </t>
  </si>
  <si>
    <t>PRIGNANO - F. SECCHIA - Sistemazione di versante in loc. Castelvecchio</t>
  </si>
  <si>
    <t xml:space="preserve">GALLIERA - RENO II^ CATEGORIA - Ripristino frana arginale in loc. Panfilia, tra i pil. 23 e 24 </t>
  </si>
  <si>
    <t>MARZABOTTO - RENO - Ripristino difese spondali in loc. Lama di Reno</t>
  </si>
  <si>
    <t>LIZZANO IN BELVEDERE - RENO - SILLA - Ripristino difese spondali in loc. Porchia</t>
  </si>
  <si>
    <t>Comune di Ramiseto</t>
  </si>
  <si>
    <t>BAISO - Ripristino della viabilità comunale nelle località Bosco Visignolo, Prato, Gazzolo-Guilgulla, Casale, Paderna, Ponticello Baragalla-Rio dell'Oca, Serra di Là-Lucenta, Montipò, Guzzella e Cerreto</t>
  </si>
  <si>
    <t>CARPINETI - Rip. viab. loc. Bicetto, Casella, Pianzano, Vò-S.Caterina, Vò-Montelago, San Pietro-Niana, Boschi-Velluc.-P.te Cavolo, Costa-S. Donnino, Riana-S.Donnino, S.Biagio-Poiago-Cà Bertoni-Cà Ugoletti-Pantano, P.te Cavola-C. Campani, capol., Pontone-Ceriola-Gatta</t>
  </si>
  <si>
    <t xml:space="preserve">CASALGRANDE - Ripristino della viabilità comunale Via San Bartolomeo (loc. La Querciola), Via Selciata, Via Statutaria, Via Torlitora, Via Riazzolo, Via Fornaci e Via Canaletto </t>
  </si>
  <si>
    <t>CASINA - Ripristino viabilità comunale Leguigno-Ariolo, Barazzone-Trinità, Migliara-Belleo, Susineta-Bergogno-Costa Paullo, Basina-Bergugno, Ciolla di Paullo, e nelle loc. Casa Venturi, Le Vaglie di Cortogno</t>
  </si>
  <si>
    <t>CASTELNOVO NE' MONTI - Ripristino fognature in località Schiezza-Casino, capoluogo, Croce e ripristino campo sportivo, Costa de' Grassi</t>
  </si>
  <si>
    <t>ARGENTA - MOLINELLA - RENO II^ CATEGORIA - Ripristino frane arginali tra i pil. 124 e 126, ripristino di erosioni spondali pil. 161 e 164 in Comune di Argenta e ripresa frane in loc. S. Maria Morgone  fra i pil. 134 e 135 in comune di Molinella</t>
  </si>
  <si>
    <t>S. AGOSTINO - BONDENO - CAVO NAPOLEONICO - Manutenzione dell'asta e delle opere di presa e scarico</t>
  </si>
  <si>
    <t>METRI CUBI DA ESTRARRE Del.G.1682/00</t>
  </si>
  <si>
    <t>TITOLO</t>
  </si>
  <si>
    <t>CODICE</t>
  </si>
  <si>
    <t>PROV.</t>
  </si>
  <si>
    <t>LOTTO</t>
  </si>
  <si>
    <t>SOGGETTO ATTUATORE</t>
  </si>
  <si>
    <t>IMPORTO FINANZIAMENTO EURO</t>
  </si>
  <si>
    <t>IMPORTO FINANZIAMENTO Euro Del. G. 249/96</t>
  </si>
  <si>
    <t>IMPORTO FINANZIAMENTO Euro Del. G. 2898/96</t>
  </si>
  <si>
    <t>IMPORTO FINANZIAMENTO Euro Del. G. 1971/98</t>
  </si>
  <si>
    <t>IMPORTO FINANZIAMENTO Euro Del. G. 1682/00</t>
  </si>
  <si>
    <t>2M1C001</t>
  </si>
  <si>
    <t>FE BO</t>
  </si>
  <si>
    <t>001</t>
  </si>
  <si>
    <t>002</t>
  </si>
  <si>
    <t>003</t>
  </si>
  <si>
    <t>BO</t>
  </si>
  <si>
    <t>004</t>
  </si>
  <si>
    <t>2M1C002</t>
  </si>
  <si>
    <t>2M1C003</t>
  </si>
  <si>
    <t>005</t>
  </si>
  <si>
    <t>006</t>
  </si>
  <si>
    <t>2M1C004</t>
  </si>
  <si>
    <t>2M1C005</t>
  </si>
  <si>
    <t>2M1C006</t>
  </si>
  <si>
    <t>2M1C007</t>
  </si>
  <si>
    <t>2M1C008</t>
  </si>
  <si>
    <t>2M1C009</t>
  </si>
  <si>
    <t>FE</t>
  </si>
  <si>
    <t>2M1C010</t>
  </si>
  <si>
    <t>2M1C011</t>
  </si>
  <si>
    <t>000</t>
  </si>
  <si>
    <t>2M1C012</t>
  </si>
  <si>
    <t>2M1C013</t>
  </si>
  <si>
    <t>2M1C014</t>
  </si>
  <si>
    <t>2M1C015</t>
  </si>
  <si>
    <t>2M1C016</t>
  </si>
  <si>
    <t>2M1C017</t>
  </si>
  <si>
    <t>RA</t>
  </si>
  <si>
    <t>2M1C020</t>
  </si>
  <si>
    <t>MO</t>
  </si>
  <si>
    <t>2M1C026</t>
  </si>
  <si>
    <t>2M1C025</t>
  </si>
  <si>
    <t>IMPORTO FINANZIAMENTO Euro Del. G. 2251/09</t>
  </si>
  <si>
    <r>
      <t xml:space="preserve">2M1C006
</t>
    </r>
    <r>
      <rPr>
        <sz val="10"/>
        <color indexed="17"/>
        <rFont val="Arial"/>
        <family val="2"/>
      </rPr>
      <t>(ex 2M1C024</t>
    </r>
    <r>
      <rPr>
        <b/>
        <sz val="10"/>
        <color indexed="17"/>
        <rFont val="Arial"/>
        <family val="2"/>
      </rPr>
      <t>)</t>
    </r>
  </si>
  <si>
    <t>Servizio Tecnico Bacino Reno</t>
  </si>
  <si>
    <t xml:space="preserve">BAZZANO - SAMOGGIA - Ripristino opere idrauliche in loc. Capoluogo </t>
  </si>
  <si>
    <t xml:space="preserve">CASTELLO DI SERRAVALLE - SAMOGGIA - Ripristino opere idrauliche e difese spondali nelle loc. Fagnano e Stella </t>
  </si>
  <si>
    <t xml:space="preserve">SAVIGNO - SAMOGGIA - Ripristino spondale e sezioni di deflusso in fregio alla strada provinciale </t>
  </si>
  <si>
    <t xml:space="preserve">CASTELLO DI SERRAVALLE - SAMOGGIA - GHIAIA - Ripristino spondale e opere idrauliche in loc. Monteorsello e loc. varie </t>
  </si>
  <si>
    <t xml:space="preserve">MONTEVEGLIO - SAMOGGIA - GHIAIA - Ripristino spondale in loc. Barlede </t>
  </si>
  <si>
    <t xml:space="preserve">ANZOLA - SAMOGGIA - LAVINO - Pulizia e ripristino sezioni di deflusso dalla loc. Lavino di Mezzo a confluenza Samoggia </t>
  </si>
  <si>
    <t xml:space="preserve">MONTE S. PIETRO - SAMOGGIA - LAVINO - Torrente Landa - Ripristino opere idrauliche a difesa della strada provinciale </t>
  </si>
  <si>
    <t>MARZABOTTO - RENO - Ripristino opere idrauliche in loc. Sperticano</t>
  </si>
  <si>
    <t xml:space="preserve">GRIZZANA MORANDI - RENO - Ripristino opere difesa confluenza Limentra-Reno in loc. Ponte e Riola </t>
  </si>
  <si>
    <t>GRIZZANA MORANDI - VERGATO - RENO - Manutenzione in alveo loc. Calvenzano</t>
  </si>
  <si>
    <t xml:space="preserve">BOLOGNA - RENO II CATEGORIA - Ripristino erosione spondale nel tratto Casteldebole-Ponte FS BO-MI  </t>
  </si>
  <si>
    <t xml:space="preserve">BOLOGNA - RENO RAVONE - Ripristino difese spondali torrente Ravone </t>
  </si>
  <si>
    <t xml:space="preserve">MALALBERGO - NAVILE - Ripristino chiavica Portoni </t>
  </si>
  <si>
    <t xml:space="preserve">ARGENTA - IDICE - Manutenzione Chiavicone Brocchetti, Cardinala </t>
  </si>
  <si>
    <t>BO FE</t>
  </si>
  <si>
    <t xml:space="preserve">BENTIVOGLIO - MALALBERGO - NAVILE - Ripristino e adeguamento sezioni di deflusso, bonifica arginatura nei Comuni di Malalbergo e Bentivoglio - 1° stralcio urgente per la demolzione della copertura del canale a Bentivoglio                    </t>
  </si>
  <si>
    <t>BENTIVOGLIO - MALALBERGO - NAVILE - Ripristino e adeguamento sezioni di deflusso, bonifica arginatura nei Comuni di Malalbergo e Bentivoglio  - 2° stralcio per lavori di decespugliamento e taglio piante</t>
  </si>
  <si>
    <t>BENTIVOGLIO - MALABERGO - NAVILE - Ripristino e adeguamento sezioni di deflusso, bonifica arginatura nei Comuni di Malalbergo e Bentivoglio</t>
  </si>
  <si>
    <t>SALA BOLOGNESE - RENO II^ CATEGORIA - Ripristino e difesa della sponda sinistra in località Buonconvento</t>
  </si>
  <si>
    <t xml:space="preserve">ARGELATO - RENO - Ripristino e difesa della sponda destra in località Malacappa  </t>
  </si>
  <si>
    <t>PIANORO - S. LAZZARO - IDICE - ZENA - Ripristino difesa spondale in loc. Fornace in Comune di Pianoro e ripristino briglia in loc. Farneto in Comune di San Lazzaro</t>
  </si>
  <si>
    <t>BOLOGNA - S. LAZZARO - SAVENA - Ripristino difesa spondale in Via Canova e sistemazione alveo tra le località Parco dei Cedri e San. Ruffillo</t>
  </si>
  <si>
    <t xml:space="preserve">IMOLA - SANTERNO - Torrente Santerno e Rio Ponticelli - Ripristino frane in loc. Tomba e ripristino sezione di deflusso Rio Ponticelli </t>
  </si>
  <si>
    <t>BUDRIO - CASTENASO - IDICE - Ripristino frane, erosioni spondali nelle loc. Moro/Fabbreria, a monte di Vigorso in Comune di Budrio ed in prossimità del campo sportivo del Comune di Castenaso</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</si>
</sst>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Red]\-#,##0.0"/>
    <numFmt numFmtId="171" formatCode="#,##0.000;[Red]\-#,##0.000"/>
    <numFmt numFmtId="172" formatCode="#,##0.0"/>
    <numFmt numFmtId="173" formatCode="#,##0.000"/>
    <numFmt numFmtId="174" formatCode="#,##0.0000"/>
    <numFmt numFmtId="175" formatCode="#,##0.00000"/>
    <numFmt numFmtId="176" formatCode="#,##0.000000"/>
    <numFmt numFmtId="177" formatCode="#,##0.0000000"/>
    <numFmt numFmtId="178" formatCode="0.000"/>
    <numFmt numFmtId="179" formatCode="0.0"/>
    <numFmt numFmtId="180" formatCode="\800,000,00\ \7\9\7\30,000"/>
    <numFmt numFmtId="181" formatCode="0.00000"/>
    <numFmt numFmtId="182" formatCode="0.0000"/>
    <numFmt numFmtId="183" formatCode="_(* #,##0.00_);_(* \(#,##0.00\);_(* &quot;-&quot;??_);_(@_)"/>
    <numFmt numFmtId="184" formatCode="_(* #,##0_);_(* \(#,##0\);_(* &quot;-&quot;_);_(@_)"/>
    <numFmt numFmtId="185" formatCode="_(&quot;$&quot;* #,##0.00_);_(&quot;$&quot;* \(#,##0.00\);_(&quot;$&quot;* &quot;-&quot;??_);_(@_)"/>
    <numFmt numFmtId="186" formatCode="_(&quot;$&quot;* #,##0_);_(&quot;$&quot;* \(#,##0\);_(&quot;$&quot;* &quot;-&quot;_);_(@_)"/>
    <numFmt numFmtId="187" formatCode="_-[$€-2]\ * #,##0.00_-;\-[$€-2]\ * #,##0.00_-;_-[$€-2]\ * &quot;-&quot;??_-"/>
  </numFmts>
  <fonts count="28">
    <font>
      <sz val="10"/>
      <name val="Arial"/>
      <family val="0"/>
    </font>
    <font>
      <b/>
      <sz val="10"/>
      <name val="Arial"/>
      <family val="0"/>
    </font>
    <font>
      <i/>
      <sz val="10"/>
      <name val="Arial"/>
      <family val="0"/>
    </font>
    <font>
      <b/>
      <i/>
      <sz val="10"/>
      <name val="Arial"/>
      <family val="0"/>
    </font>
    <font>
      <b/>
      <sz val="9"/>
      <name val="Arial"/>
      <family val="2"/>
    </font>
    <font>
      <b/>
      <sz val="7"/>
      <name val="Arial"/>
      <family val="2"/>
    </font>
    <font>
      <b/>
      <sz val="7"/>
      <color indexed="10"/>
      <name val="Arial"/>
      <family val="2"/>
    </font>
    <font>
      <sz val="10"/>
      <color indexed="10"/>
      <name val="Arial"/>
      <family val="2"/>
    </font>
    <font>
      <b/>
      <sz val="7"/>
      <color indexed="12"/>
      <name val="Arial"/>
      <family val="2"/>
    </font>
    <font>
      <b/>
      <sz val="10"/>
      <color indexed="17"/>
      <name val="Arial"/>
      <family val="2"/>
    </font>
    <font>
      <b/>
      <sz val="8"/>
      <color indexed="17"/>
      <name val="Arial"/>
      <family val="2"/>
    </font>
    <font>
      <b/>
      <sz val="12"/>
      <color indexed="18"/>
      <name val="Arial"/>
      <family val="2"/>
    </font>
    <font>
      <b/>
      <sz val="7"/>
      <color indexed="18"/>
      <name val="Arial"/>
      <family val="2"/>
    </font>
    <font>
      <b/>
      <sz val="10"/>
      <color indexed="18"/>
      <name val="Arial"/>
      <family val="2"/>
    </font>
    <font>
      <sz val="10"/>
      <color indexed="12"/>
      <name val="Arial"/>
      <family val="2"/>
    </font>
    <font>
      <sz val="10"/>
      <color indexed="17"/>
      <name val="Arial"/>
      <family val="2"/>
    </font>
    <font>
      <b/>
      <sz val="7"/>
      <color indexed="60"/>
      <name val="Arial"/>
      <family val="2"/>
    </font>
    <font>
      <b/>
      <sz val="10"/>
      <color indexed="52"/>
      <name val="Arial"/>
      <family val="2"/>
    </font>
    <font>
      <i/>
      <sz val="10"/>
      <color indexed="10"/>
      <name val="Arial"/>
      <family val="2"/>
    </font>
    <font>
      <b/>
      <sz val="7"/>
      <color indexed="51"/>
      <name val="Arial"/>
      <family val="2"/>
    </font>
    <font>
      <sz val="10"/>
      <color indexed="51"/>
      <name val="Arial"/>
      <family val="2"/>
    </font>
    <font>
      <b/>
      <sz val="10"/>
      <color indexed="51"/>
      <name val="Arial"/>
      <family val="2"/>
    </font>
    <font>
      <b/>
      <sz val="10"/>
      <color indexed="10"/>
      <name val="Arial"/>
      <family val="2"/>
    </font>
    <font>
      <u val="single"/>
      <sz val="8.5"/>
      <color indexed="12"/>
      <name val="Arial"/>
      <family val="0"/>
    </font>
    <font>
      <u val="single"/>
      <sz val="8.5"/>
      <color indexed="36"/>
      <name val="Arial"/>
      <family val="0"/>
    </font>
    <font>
      <b/>
      <sz val="7"/>
      <color indexed="17"/>
      <name val="Arial"/>
      <family val="2"/>
    </font>
    <font>
      <b/>
      <sz val="9"/>
      <color indexed="17"/>
      <name val="Arial"/>
      <family val="2"/>
    </font>
    <font>
      <b/>
      <sz val="10"/>
      <color indexed="61"/>
      <name val="Arial"/>
      <family val="2"/>
    </font>
  </fonts>
  <fills count="3">
    <fill>
      <patternFill/>
    </fill>
    <fill>
      <patternFill patternType="gray125"/>
    </fill>
    <fill>
      <patternFill patternType="solid">
        <fgColor indexed="47"/>
        <bgColor indexed="64"/>
      </patternFill>
    </fill>
  </fills>
  <borders count="5">
    <border>
      <left/>
      <right/>
      <top/>
      <bottom/>
      <diagonal/>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187"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22">
    <xf numFmtId="0" fontId="0" fillId="0" borderId="0" xfId="0"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justify" vertical="top" wrapText="1"/>
    </xf>
    <xf numFmtId="49" fontId="0" fillId="0" borderId="0" xfId="0" applyNumberFormat="1" applyAlignment="1">
      <alignment horizontal="center" vertical="top" wrapText="1"/>
    </xf>
    <xf numFmtId="0" fontId="4" fillId="0" borderId="0" xfId="0" applyFont="1" applyAlignment="1">
      <alignment horizontal="center" vertical="center" wrapText="1"/>
    </xf>
    <xf numFmtId="3" fontId="7" fillId="0" borderId="0" xfId="0" applyNumberFormat="1" applyFont="1" applyAlignment="1">
      <alignment vertical="top" wrapText="1"/>
    </xf>
    <xf numFmtId="0" fontId="4" fillId="0" borderId="0" xfId="0" applyFont="1" applyBorder="1" applyAlignment="1">
      <alignment horizontal="center" vertical="center" wrapText="1"/>
    </xf>
    <xf numFmtId="49" fontId="9" fillId="0" borderId="0" xfId="0" applyNumberFormat="1" applyFont="1" applyBorder="1" applyAlignment="1">
      <alignment horizontal="center" vertical="center" wrapText="1"/>
    </xf>
    <xf numFmtId="0" fontId="5" fillId="0" borderId="0" xfId="0" applyFont="1" applyBorder="1" applyAlignment="1">
      <alignment horizontal="center" vertical="top" wrapText="1"/>
    </xf>
    <xf numFmtId="0" fontId="9" fillId="0" borderId="1" xfId="0" applyFont="1" applyBorder="1" applyAlignment="1">
      <alignment horizontal="center" vertical="center" wrapText="1"/>
    </xf>
    <xf numFmtId="49" fontId="10" fillId="0" borderId="1" xfId="0" applyNumberFormat="1" applyFont="1" applyBorder="1" applyAlignment="1">
      <alignment horizontal="center" vertical="center" textRotation="90"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3" fontId="8" fillId="0" borderId="2" xfId="0" applyNumberFormat="1" applyFont="1" applyBorder="1" applyAlignment="1">
      <alignment horizontal="center" vertical="center" wrapText="1"/>
    </xf>
    <xf numFmtId="0" fontId="11" fillId="0" borderId="0" xfId="0" applyFont="1" applyBorder="1" applyAlignment="1">
      <alignment horizontal="left" vertical="center"/>
    </xf>
    <xf numFmtId="3" fontId="12" fillId="0" borderId="1" xfId="0" applyNumberFormat="1" applyFont="1" applyBorder="1" applyAlignment="1">
      <alignment horizontal="center" vertical="center" wrapText="1"/>
    </xf>
    <xf numFmtId="4" fontId="13" fillId="0" borderId="0" xfId="0" applyNumberFormat="1" applyFont="1" applyFill="1" applyBorder="1" applyAlignment="1">
      <alignment vertical="top" wrapText="1"/>
    </xf>
    <xf numFmtId="3" fontId="6" fillId="0" borderId="3" xfId="0" applyNumberFormat="1" applyFont="1" applyBorder="1" applyAlignment="1">
      <alignment horizontal="center" vertical="center" wrapText="1"/>
    </xf>
    <xf numFmtId="0" fontId="9" fillId="0" borderId="0" xfId="0" applyFont="1" applyBorder="1" applyAlignment="1">
      <alignment horizontal="center" vertical="top" wrapText="1"/>
    </xf>
    <xf numFmtId="49" fontId="9" fillId="0" borderId="0" xfId="0" applyNumberFormat="1" applyFont="1" applyBorder="1" applyAlignment="1">
      <alignment horizontal="center" vertical="top" wrapText="1"/>
    </xf>
    <xf numFmtId="0" fontId="0" fillId="0" borderId="0" xfId="0" applyBorder="1" applyAlignment="1">
      <alignment horizontal="center" vertical="top" wrapText="1"/>
    </xf>
    <xf numFmtId="4" fontId="14" fillId="0" borderId="0" xfId="0" applyNumberFormat="1" applyFont="1" applyBorder="1" applyAlignment="1">
      <alignment vertical="top" wrapText="1"/>
    </xf>
    <xf numFmtId="0" fontId="15" fillId="0" borderId="0" xfId="0" applyFont="1" applyFill="1" applyBorder="1" applyAlignment="1">
      <alignment horizontal="center" vertical="top" wrapText="1"/>
    </xf>
    <xf numFmtId="49" fontId="15" fillId="0" borderId="0" xfId="0" applyNumberFormat="1" applyFont="1" applyFill="1" applyBorder="1" applyAlignment="1">
      <alignment horizontal="center" vertical="top" wrapText="1"/>
    </xf>
    <xf numFmtId="0" fontId="2" fillId="0" borderId="0" xfId="0" applyFont="1" applyFill="1" applyBorder="1" applyAlignment="1">
      <alignment horizontal="justify" vertical="top" wrapText="1"/>
    </xf>
    <xf numFmtId="0" fontId="0" fillId="0" borderId="0" xfId="0" applyFill="1" applyBorder="1" applyAlignment="1">
      <alignment horizontal="center" vertical="top" wrapText="1"/>
    </xf>
    <xf numFmtId="0" fontId="15" fillId="0" borderId="0" xfId="0" applyFont="1" applyBorder="1" applyAlignment="1">
      <alignment horizontal="center" vertical="top" wrapText="1"/>
    </xf>
    <xf numFmtId="49" fontId="15" fillId="0" borderId="0" xfId="0" applyNumberFormat="1" applyFont="1" applyBorder="1" applyAlignment="1">
      <alignment horizontal="center" vertical="top" wrapText="1"/>
    </xf>
    <xf numFmtId="0" fontId="2" fillId="0" borderId="0" xfId="0" applyFont="1" applyBorder="1" applyAlignment="1">
      <alignment horizontal="justify" vertical="top" wrapText="1"/>
    </xf>
    <xf numFmtId="3" fontId="7" fillId="0" borderId="0" xfId="0" applyNumberFormat="1" applyFont="1" applyFill="1" applyAlignment="1">
      <alignment vertical="top" wrapText="1"/>
    </xf>
    <xf numFmtId="4" fontId="14" fillId="0" borderId="0" xfId="0" applyNumberFormat="1" applyFont="1" applyFill="1" applyBorder="1" applyAlignment="1">
      <alignment vertical="top" wrapText="1"/>
    </xf>
    <xf numFmtId="0" fontId="2" fillId="0" borderId="0" xfId="0" applyFont="1" applyAlignment="1">
      <alignment horizontal="justify" vertical="top" wrapText="1"/>
    </xf>
    <xf numFmtId="1" fontId="0" fillId="0" borderId="0" xfId="0" applyNumberFormat="1" applyFont="1" applyAlignment="1">
      <alignment horizontal="justify" vertical="top" wrapText="1"/>
    </xf>
    <xf numFmtId="3" fontId="16" fillId="0" borderId="1" xfId="0" applyNumberFormat="1" applyFont="1" applyBorder="1" applyAlignment="1">
      <alignment horizontal="center" vertical="center" wrapText="1"/>
    </xf>
    <xf numFmtId="3" fontId="17" fillId="0" borderId="0" xfId="0" applyNumberFormat="1" applyFont="1" applyFill="1" applyBorder="1" applyAlignment="1">
      <alignment vertical="top" wrapText="1"/>
    </xf>
    <xf numFmtId="1" fontId="2" fillId="0" borderId="0" xfId="0" applyNumberFormat="1" applyFont="1" applyAlignment="1">
      <alignment horizontal="justify" vertical="top" wrapText="1"/>
    </xf>
    <xf numFmtId="1" fontId="0" fillId="0" borderId="0" xfId="0" applyNumberFormat="1" applyFont="1" applyFill="1" applyAlignment="1">
      <alignment horizontal="justify" vertical="top" wrapText="1"/>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justify" vertical="top" wrapText="1"/>
    </xf>
    <xf numFmtId="0" fontId="0" fillId="0" borderId="0" xfId="0" applyFont="1" applyBorder="1" applyAlignment="1">
      <alignment horizontal="center" vertical="top" wrapText="1"/>
    </xf>
    <xf numFmtId="4" fontId="14" fillId="0" borderId="0" xfId="0" applyNumberFormat="1" applyFont="1" applyBorder="1" applyAlignment="1">
      <alignment horizontal="center" vertical="top" wrapText="1"/>
    </xf>
    <xf numFmtId="0" fontId="0" fillId="0" borderId="0" xfId="0" applyFill="1" applyAlignment="1">
      <alignment horizontal="center" vertical="top" wrapText="1"/>
    </xf>
    <xf numFmtId="0" fontId="4" fillId="0" borderId="0" xfId="0" applyFont="1" applyFill="1" applyBorder="1" applyAlignment="1">
      <alignment horizontal="center" vertical="center" wrapText="1"/>
    </xf>
    <xf numFmtId="0" fontId="0" fillId="0" borderId="0" xfId="0" applyFill="1" applyAlignment="1">
      <alignment horizontal="justify" vertical="top" wrapText="1"/>
    </xf>
    <xf numFmtId="0" fontId="0" fillId="0" borderId="0" xfId="0" applyFill="1" applyAlignment="1">
      <alignment/>
    </xf>
    <xf numFmtId="0" fontId="4" fillId="2" borderId="0" xfId="0" applyFont="1" applyFill="1" applyBorder="1" applyAlignment="1">
      <alignment horizontal="center" vertical="center" wrapText="1"/>
    </xf>
    <xf numFmtId="0" fontId="0" fillId="2" borderId="0" xfId="0" applyFont="1" applyFill="1" applyBorder="1" applyAlignment="1">
      <alignment horizontal="justify" vertical="top" wrapText="1"/>
    </xf>
    <xf numFmtId="0" fontId="0" fillId="2" borderId="0" xfId="0" applyFont="1" applyFill="1" applyBorder="1" applyAlignment="1">
      <alignment horizontal="left" vertical="top" wrapText="1"/>
    </xf>
    <xf numFmtId="0" fontId="0" fillId="2" borderId="0" xfId="0" applyFill="1" applyAlignment="1">
      <alignment horizontal="center" vertical="top" wrapText="1"/>
    </xf>
    <xf numFmtId="3" fontId="7" fillId="2" borderId="0" xfId="0" applyNumberFormat="1" applyFont="1" applyFill="1" applyAlignment="1">
      <alignment vertical="top" wrapText="1"/>
    </xf>
    <xf numFmtId="4" fontId="14" fillId="2" borderId="0" xfId="0" applyNumberFormat="1" applyFont="1" applyFill="1" applyBorder="1" applyAlignment="1">
      <alignment vertical="top" wrapText="1"/>
    </xf>
    <xf numFmtId="0" fontId="0" fillId="2" borderId="0" xfId="0" applyFont="1" applyFill="1" applyBorder="1" applyAlignment="1">
      <alignment horizontal="center" vertical="top" wrapText="1"/>
    </xf>
    <xf numFmtId="4" fontId="13" fillId="2" borderId="0" xfId="0" applyNumberFormat="1" applyFont="1" applyFill="1" applyBorder="1" applyAlignment="1">
      <alignment vertical="top" wrapText="1"/>
    </xf>
    <xf numFmtId="0" fontId="11" fillId="0" borderId="0" xfId="0" applyFont="1" applyBorder="1" applyAlignment="1">
      <alignment horizontal="center" vertical="center"/>
    </xf>
    <xf numFmtId="3" fontId="6" fillId="0" borderId="3"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wrapText="1"/>
    </xf>
    <xf numFmtId="0" fontId="0" fillId="2" borderId="0" xfId="0" applyFill="1" applyAlignment="1">
      <alignment horizontal="justify" vertical="top" wrapText="1"/>
    </xf>
    <xf numFmtId="0" fontId="0" fillId="2" borderId="0" xfId="0" applyFill="1" applyAlignment="1">
      <alignment/>
    </xf>
    <xf numFmtId="3" fontId="0" fillId="0" borderId="0" xfId="0" applyNumberFormat="1" applyFill="1" applyAlignment="1">
      <alignment/>
    </xf>
    <xf numFmtId="0" fontId="9" fillId="2" borderId="0" xfId="0" applyFont="1" applyFill="1" applyBorder="1" applyAlignment="1">
      <alignment horizontal="center" vertical="top" wrapText="1"/>
    </xf>
    <xf numFmtId="49" fontId="9" fillId="2" borderId="0" xfId="0" applyNumberFormat="1" applyFont="1" applyFill="1" applyBorder="1" applyAlignment="1">
      <alignment horizontal="center" vertical="top" wrapText="1"/>
    </xf>
    <xf numFmtId="0" fontId="5" fillId="0" borderId="0" xfId="0" applyFont="1" applyFill="1" applyBorder="1" applyAlignment="1">
      <alignment horizontal="center" vertical="top" wrapText="1"/>
    </xf>
    <xf numFmtId="3" fontId="0" fillId="0" borderId="0" xfId="0" applyNumberFormat="1" applyFill="1" applyAlignment="1">
      <alignment horizontal="center" vertical="top" wrapText="1"/>
    </xf>
    <xf numFmtId="0" fontId="19" fillId="0" borderId="3" xfId="0" applyNumberFormat="1" applyFont="1" applyFill="1" applyBorder="1" applyAlignment="1">
      <alignment horizontal="center" vertical="center" wrapText="1"/>
    </xf>
    <xf numFmtId="0" fontId="20" fillId="0" borderId="0" xfId="0" applyFont="1" applyAlignment="1">
      <alignment/>
    </xf>
    <xf numFmtId="4" fontId="21" fillId="0" borderId="0" xfId="0" applyNumberFormat="1" applyFont="1" applyFill="1" applyBorder="1" applyAlignment="1">
      <alignment vertical="top" wrapText="1"/>
    </xf>
    <xf numFmtId="3" fontId="20" fillId="0" borderId="0" xfId="0" applyNumberFormat="1" applyFont="1" applyFill="1" applyBorder="1" applyAlignment="1">
      <alignment vertical="top" wrapText="1"/>
    </xf>
    <xf numFmtId="0" fontId="20" fillId="0" borderId="0" xfId="0" applyFont="1" applyFill="1" applyAlignment="1">
      <alignment/>
    </xf>
    <xf numFmtId="0" fontId="20" fillId="2" borderId="0" xfId="0" applyFont="1" applyFill="1" applyAlignment="1">
      <alignment/>
    </xf>
    <xf numFmtId="4" fontId="20" fillId="0" borderId="0" xfId="0" applyNumberFormat="1" applyFont="1" applyBorder="1" applyAlignment="1">
      <alignment horizontal="center" vertical="top" wrapText="1"/>
    </xf>
    <xf numFmtId="0" fontId="20" fillId="0" borderId="0" xfId="0" applyFont="1" applyBorder="1" applyAlignment="1">
      <alignment horizontal="justify" vertical="top" wrapText="1"/>
    </xf>
    <xf numFmtId="0" fontId="20" fillId="0" borderId="0" xfId="0" applyFont="1" applyBorder="1" applyAlignment="1">
      <alignment horizontal="center" vertical="top" wrapText="1"/>
    </xf>
    <xf numFmtId="4" fontId="20" fillId="2" borderId="0" xfId="0" applyNumberFormat="1" applyFont="1" applyFill="1" applyBorder="1" applyAlignment="1">
      <alignment horizontal="center" vertical="top" wrapText="1"/>
    </xf>
    <xf numFmtId="0" fontId="20" fillId="2" borderId="0" xfId="0" applyFont="1" applyFill="1" applyBorder="1" applyAlignment="1">
      <alignment horizontal="justify" vertical="top" wrapText="1"/>
    </xf>
    <xf numFmtId="0" fontId="20" fillId="2" borderId="0" xfId="0" applyFont="1" applyFill="1" applyBorder="1" applyAlignment="1">
      <alignment horizontal="center" vertical="top" wrapText="1"/>
    </xf>
    <xf numFmtId="0" fontId="20" fillId="0" borderId="0" xfId="0" applyFont="1" applyAlignment="1">
      <alignment vertical="top" wrapText="1"/>
    </xf>
    <xf numFmtId="0" fontId="0" fillId="2" borderId="0" xfId="0" applyFont="1" applyFill="1" applyAlignment="1">
      <alignment horizontal="justify" vertical="top" wrapText="1"/>
    </xf>
    <xf numFmtId="0" fontId="9" fillId="0" borderId="0" xfId="0" applyFont="1" applyFill="1" applyBorder="1" applyAlignment="1">
      <alignment horizontal="center" vertical="top" wrapText="1"/>
    </xf>
    <xf numFmtId="49" fontId="9" fillId="0" borderId="0" xfId="0" applyNumberFormat="1" applyFont="1" applyFill="1" applyBorder="1" applyAlignment="1">
      <alignment horizontal="center" vertical="top" wrapText="1"/>
    </xf>
    <xf numFmtId="0" fontId="0" fillId="0" borderId="0" xfId="0" applyFill="1" applyAlignment="1">
      <alignment vertical="top" wrapText="1"/>
    </xf>
    <xf numFmtId="0" fontId="15" fillId="2" borderId="0" xfId="0" applyFont="1" applyFill="1" applyBorder="1" applyAlignment="1">
      <alignment horizontal="center" vertical="top" wrapText="1"/>
    </xf>
    <xf numFmtId="49" fontId="15" fillId="2" borderId="0" xfId="0" applyNumberFormat="1" applyFont="1" applyFill="1" applyBorder="1" applyAlignment="1">
      <alignment horizontal="center" vertical="top" wrapText="1"/>
    </xf>
    <xf numFmtId="0" fontId="2" fillId="2" borderId="0" xfId="0" applyFont="1" applyFill="1" applyAlignment="1">
      <alignment horizontal="justify" vertical="top" wrapText="1"/>
    </xf>
    <xf numFmtId="0" fontId="0" fillId="0" borderId="0" xfId="0" applyFont="1" applyBorder="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4" fontId="0" fillId="0" borderId="0" xfId="0" applyNumberFormat="1" applyAlignment="1">
      <alignment/>
    </xf>
    <xf numFmtId="3" fontId="20" fillId="2" borderId="0" xfId="0" applyNumberFormat="1" applyFont="1" applyFill="1" applyBorder="1" applyAlignment="1">
      <alignment vertical="top" wrapText="1"/>
    </xf>
    <xf numFmtId="4" fontId="1" fillId="0" borderId="0" xfId="0" applyNumberFormat="1" applyFont="1" applyFill="1" applyBorder="1" applyAlignment="1">
      <alignment vertical="top" wrapText="1"/>
    </xf>
    <xf numFmtId="49" fontId="0" fillId="2" borderId="0" xfId="0" applyNumberFormat="1" applyFill="1" applyAlignment="1">
      <alignment horizontal="center" vertical="top" wrapText="1"/>
    </xf>
    <xf numFmtId="3" fontId="17" fillId="2" borderId="0" xfId="0" applyNumberFormat="1" applyFont="1" applyFill="1" applyBorder="1" applyAlignment="1">
      <alignment vertical="top" wrapText="1"/>
    </xf>
    <xf numFmtId="3" fontId="7" fillId="0" borderId="0" xfId="19" applyNumberFormat="1" applyFont="1" applyBorder="1" applyAlignment="1">
      <alignment horizontal="right" vertical="top"/>
    </xf>
    <xf numFmtId="4" fontId="13" fillId="2" borderId="0" xfId="0" applyNumberFormat="1" applyFont="1" applyFill="1" applyBorder="1" applyAlignment="1">
      <alignment horizontal="right" vertical="top" wrapText="1"/>
    </xf>
    <xf numFmtId="43" fontId="7" fillId="0" borderId="0" xfId="18" applyFont="1" applyAlignment="1">
      <alignment vertical="top" wrapText="1"/>
    </xf>
    <xf numFmtId="4" fontId="0" fillId="0" borderId="0" xfId="0" applyNumberFormat="1" applyAlignment="1">
      <alignment vertical="top" wrapText="1"/>
    </xf>
    <xf numFmtId="43" fontId="0" fillId="0" borderId="0" xfId="18" applyFont="1" applyAlignment="1">
      <alignment vertical="top" wrapText="1"/>
    </xf>
    <xf numFmtId="43" fontId="0" fillId="0" borderId="0" xfId="0" applyNumberFormat="1" applyAlignment="1">
      <alignment vertical="top" wrapText="1"/>
    </xf>
    <xf numFmtId="4" fontId="22" fillId="0" borderId="0" xfId="0" applyNumberFormat="1" applyFont="1" applyFill="1" applyBorder="1" applyAlignment="1">
      <alignment vertical="top" wrapText="1"/>
    </xf>
    <xf numFmtId="3" fontId="6" fillId="0" borderId="1" xfId="0" applyNumberFormat="1" applyFont="1" applyBorder="1" applyAlignment="1">
      <alignment horizontal="center" vertical="center" wrapText="1"/>
    </xf>
    <xf numFmtId="3" fontId="25" fillId="0" borderId="1" xfId="0" applyNumberFormat="1" applyFont="1" applyBorder="1" applyAlignment="1">
      <alignment horizontal="center" vertical="center" wrapText="1"/>
    </xf>
    <xf numFmtId="0" fontId="26" fillId="0" borderId="0" xfId="0" applyFont="1" applyAlignment="1">
      <alignment horizontal="center" vertical="center" wrapText="1"/>
    </xf>
    <xf numFmtId="187" fontId="15" fillId="0" borderId="0" xfId="17" applyFont="1" applyAlignment="1">
      <alignment vertical="top" wrapText="1"/>
    </xf>
    <xf numFmtId="0" fontId="15" fillId="0" borderId="0" xfId="0" applyFont="1" applyAlignment="1">
      <alignment horizontal="center" vertical="top" wrapText="1"/>
    </xf>
    <xf numFmtId="1" fontId="0" fillId="2" borderId="0" xfId="0" applyNumberFormat="1" applyFont="1" applyFill="1" applyAlignment="1">
      <alignment horizontal="justify" vertical="top" wrapText="1"/>
    </xf>
    <xf numFmtId="0" fontId="0" fillId="2" borderId="0" xfId="0" applyFill="1" applyBorder="1" applyAlignment="1">
      <alignment horizontal="center" vertical="top" wrapText="1"/>
    </xf>
    <xf numFmtId="4" fontId="21" fillId="2" borderId="0" xfId="0" applyNumberFormat="1" applyFont="1" applyFill="1" applyBorder="1" applyAlignment="1">
      <alignment vertical="top" wrapText="1"/>
    </xf>
    <xf numFmtId="0" fontId="0" fillId="2" borderId="0" xfId="0" applyFill="1" applyAlignment="1">
      <alignment vertical="top" wrapText="1"/>
    </xf>
    <xf numFmtId="187" fontId="15" fillId="2" borderId="0" xfId="17" applyFont="1" applyFill="1" applyAlignment="1">
      <alignment vertical="top" wrapText="1"/>
    </xf>
    <xf numFmtId="0" fontId="15" fillId="2" borderId="0" xfId="0" applyFont="1" applyFill="1" applyAlignment="1">
      <alignment horizontal="center" vertical="top" wrapText="1"/>
    </xf>
    <xf numFmtId="0" fontId="1" fillId="0" borderId="4" xfId="0" applyFont="1" applyBorder="1" applyAlignment="1">
      <alignment/>
    </xf>
    <xf numFmtId="0" fontId="0" fillId="0" borderId="4" xfId="0" applyBorder="1" applyAlignment="1">
      <alignment horizontal="center" vertical="top" wrapText="1"/>
    </xf>
    <xf numFmtId="49" fontId="0" fillId="0" borderId="4" xfId="0" applyNumberFormat="1" applyBorder="1" applyAlignment="1">
      <alignment horizontal="center" vertical="top" wrapText="1"/>
    </xf>
    <xf numFmtId="0" fontId="0" fillId="0" borderId="4" xfId="0" applyFill="1" applyBorder="1" applyAlignment="1">
      <alignment horizontal="center" vertical="top" wrapText="1"/>
    </xf>
    <xf numFmtId="3" fontId="7" fillId="0" borderId="4" xfId="0" applyNumberFormat="1" applyFont="1" applyFill="1" applyBorder="1" applyAlignment="1">
      <alignment vertical="top" wrapText="1"/>
    </xf>
    <xf numFmtId="3" fontId="7" fillId="0" borderId="4" xfId="0" applyNumberFormat="1" applyFont="1" applyBorder="1" applyAlignment="1">
      <alignment vertical="top" wrapText="1"/>
    </xf>
    <xf numFmtId="43" fontId="1" fillId="0" borderId="4" xfId="18" applyFont="1" applyBorder="1" applyAlignment="1">
      <alignment vertical="top" wrapText="1"/>
    </xf>
    <xf numFmtId="43" fontId="27" fillId="0" borderId="4" xfId="18" applyFont="1" applyBorder="1" applyAlignment="1">
      <alignment vertical="top" wrapText="1"/>
    </xf>
    <xf numFmtId="187" fontId="15" fillId="0" borderId="0" xfId="17" applyFont="1" applyFill="1" applyAlignment="1">
      <alignment vertical="top" wrapText="1"/>
    </xf>
    <xf numFmtId="0" fontId="15" fillId="0" borderId="0" xfId="0" applyFont="1" applyFill="1" applyAlignment="1">
      <alignment horizontal="center" vertical="top" wrapText="1"/>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370"/>
  <sheetViews>
    <sheetView tabSelected="1" zoomScale="85" zoomScaleNormal="85" workbookViewId="0" topLeftCell="A1">
      <pane xSplit="3" ySplit="1" topLeftCell="U153" activePane="bottomRight" state="frozen"/>
      <selection pane="topLeft" activeCell="A1" sqref="A1"/>
      <selection pane="topRight" activeCell="D1" sqref="D1"/>
      <selection pane="bottomLeft" activeCell="A3" sqref="A3"/>
      <selection pane="bottomRight" activeCell="C163" sqref="C163"/>
    </sheetView>
  </sheetViews>
  <sheetFormatPr defaultColWidth="9.140625" defaultRowHeight="12.75" outlineLevelRow="1" outlineLevelCol="1"/>
  <cols>
    <col min="1" max="1" width="12.7109375" style="1" customWidth="1"/>
    <col min="2" max="2" width="4.28125" style="4" customWidth="1"/>
    <col min="3" max="3" width="64.421875" style="3" customWidth="1"/>
    <col min="4" max="4" width="6.7109375" style="1" customWidth="1"/>
    <col min="5" max="5" width="18.57421875" style="1" customWidth="1"/>
    <col min="6" max="6" width="14.28125" style="43" hidden="1" customWidth="1" outlineLevel="1"/>
    <col min="7" max="7" width="14.8515625" style="30" hidden="1" customWidth="1" outlineLevel="1"/>
    <col min="8" max="8" width="15.57421875" style="1" hidden="1" customWidth="1" outlineLevel="1"/>
    <col min="9" max="9" width="14.8515625" style="6" hidden="1" customWidth="1" outlineLevel="1"/>
    <col min="10" max="10" width="15.57421875" style="1" hidden="1" customWidth="1" outlineLevel="1"/>
    <col min="11" max="11" width="14.8515625" style="6" hidden="1" customWidth="1" outlineLevel="1"/>
    <col min="12" max="12" width="14.28125" style="1" hidden="1" customWidth="1" outlineLevel="1" collapsed="1"/>
    <col min="13" max="20" width="14.8515625" style="6" hidden="1" customWidth="1" outlineLevel="1"/>
    <col min="21" max="21" width="18.7109375" style="2" customWidth="1" collapsed="1"/>
    <col min="22" max="26" width="18.7109375" style="78" hidden="1" customWidth="1" outlineLevel="1"/>
    <col min="27" max="27" width="12.140625" style="2" customWidth="1" collapsed="1"/>
    <col min="28" max="30" width="18.7109375" style="78" hidden="1" customWidth="1" outlineLevel="1"/>
    <col min="31" max="31" width="9.140625" style="2" customWidth="1" collapsed="1"/>
    <col min="54" max="16384" width="9.140625" style="2" customWidth="1"/>
  </cols>
  <sheetData>
    <row r="1" spans="1:53" s="5" customFormat="1" ht="36">
      <c r="A1" s="10" t="s">
        <v>534</v>
      </c>
      <c r="B1" s="11" t="s">
        <v>536</v>
      </c>
      <c r="C1" s="12" t="s">
        <v>533</v>
      </c>
      <c r="D1" s="13" t="s">
        <v>535</v>
      </c>
      <c r="E1" s="13" t="s">
        <v>537</v>
      </c>
      <c r="F1" s="56" t="s">
        <v>539</v>
      </c>
      <c r="G1" s="57" t="s">
        <v>539</v>
      </c>
      <c r="H1" s="56" t="s">
        <v>540</v>
      </c>
      <c r="I1" s="14" t="s">
        <v>540</v>
      </c>
      <c r="J1" s="56" t="s">
        <v>111</v>
      </c>
      <c r="K1" s="14" t="s">
        <v>111</v>
      </c>
      <c r="L1" s="18" t="s">
        <v>541</v>
      </c>
      <c r="M1" s="14" t="s">
        <v>541</v>
      </c>
      <c r="N1" s="18" t="s">
        <v>518</v>
      </c>
      <c r="O1" s="14" t="s">
        <v>518</v>
      </c>
      <c r="P1" s="14" t="s">
        <v>542</v>
      </c>
      <c r="Q1" s="57" t="s">
        <v>115</v>
      </c>
      <c r="R1" s="57" t="s">
        <v>15</v>
      </c>
      <c r="S1" s="57" t="s">
        <v>575</v>
      </c>
      <c r="T1" s="57" t="s">
        <v>180</v>
      </c>
      <c r="U1" s="16" t="s">
        <v>538</v>
      </c>
      <c r="V1" s="66" t="s">
        <v>196</v>
      </c>
      <c r="W1" s="66" t="s">
        <v>2</v>
      </c>
      <c r="X1" s="66" t="s">
        <v>7</v>
      </c>
      <c r="Y1" s="66" t="s">
        <v>532</v>
      </c>
      <c r="Z1" s="66" t="s">
        <v>121</v>
      </c>
      <c r="AA1" s="34" t="s">
        <v>3</v>
      </c>
      <c r="AB1" s="101" t="s">
        <v>440</v>
      </c>
      <c r="AC1" s="102" t="s">
        <v>441</v>
      </c>
      <c r="AD1" s="103" t="s">
        <v>442</v>
      </c>
      <c r="AF1"/>
      <c r="AG1"/>
      <c r="AH1"/>
      <c r="AI1"/>
      <c r="AJ1"/>
      <c r="AK1"/>
      <c r="AL1"/>
      <c r="AM1"/>
      <c r="AN1"/>
      <c r="AO1"/>
      <c r="AP1"/>
      <c r="AQ1"/>
      <c r="AR1"/>
      <c r="AS1"/>
      <c r="AT1"/>
      <c r="AU1"/>
      <c r="AV1"/>
      <c r="AW1"/>
      <c r="AX1"/>
      <c r="AY1"/>
      <c r="AZ1"/>
      <c r="BA1"/>
    </row>
    <row r="2" spans="1:30" ht="15.75">
      <c r="A2" s="7"/>
      <c r="B2" s="8"/>
      <c r="C2" s="55" t="s">
        <v>287</v>
      </c>
      <c r="D2" s="9"/>
      <c r="E2" s="9"/>
      <c r="F2" s="46"/>
      <c r="G2" s="46"/>
      <c r="U2" s="89"/>
      <c r="V2" s="67"/>
      <c r="W2" s="67"/>
      <c r="X2" s="67"/>
      <c r="Y2" s="67"/>
      <c r="Z2" s="67"/>
      <c r="AB2" s="6"/>
      <c r="AC2" s="104"/>
      <c r="AD2" s="105"/>
    </row>
    <row r="3" spans="1:26" ht="15.75">
      <c r="A3" s="7"/>
      <c r="B3" s="8"/>
      <c r="C3" s="55" t="s">
        <v>285</v>
      </c>
      <c r="D3" s="9"/>
      <c r="E3" s="9"/>
      <c r="F3" s="46"/>
      <c r="G3" s="46"/>
      <c r="U3" s="100"/>
      <c r="V3" s="67"/>
      <c r="W3" s="67"/>
      <c r="X3" s="67"/>
      <c r="Y3" s="67"/>
      <c r="Z3" s="67"/>
    </row>
    <row r="4" spans="1:26" ht="38.25">
      <c r="A4" s="19" t="s">
        <v>543</v>
      </c>
      <c r="B4" s="20"/>
      <c r="C4" s="86" t="s">
        <v>480</v>
      </c>
      <c r="D4" s="21" t="s">
        <v>544</v>
      </c>
      <c r="E4" s="26" t="s">
        <v>577</v>
      </c>
      <c r="F4" s="30"/>
      <c r="G4" s="31"/>
      <c r="H4" s="6"/>
      <c r="I4" s="22"/>
      <c r="J4" s="6"/>
      <c r="K4" s="22"/>
      <c r="L4" s="6"/>
      <c r="M4" s="22"/>
      <c r="N4" s="22"/>
      <c r="O4" s="22"/>
      <c r="P4" s="22"/>
      <c r="Q4" s="22"/>
      <c r="R4" s="22"/>
      <c r="S4" s="22"/>
      <c r="T4" s="22"/>
      <c r="U4" s="17"/>
      <c r="V4" s="68"/>
      <c r="W4" s="68"/>
      <c r="X4" s="68"/>
      <c r="Y4" s="68"/>
      <c r="Z4" s="68"/>
    </row>
    <row r="5" spans="1:30" ht="25.5">
      <c r="A5" s="23" t="s">
        <v>304</v>
      </c>
      <c r="B5" s="24" t="s">
        <v>545</v>
      </c>
      <c r="C5" s="25" t="s">
        <v>531</v>
      </c>
      <c r="D5" s="1" t="s">
        <v>544</v>
      </c>
      <c r="E5" s="26" t="s">
        <v>577</v>
      </c>
      <c r="F5" s="30">
        <v>1000000000</v>
      </c>
      <c r="G5" s="31">
        <v>516456.8990894865</v>
      </c>
      <c r="H5" s="6">
        <v>1000000000</v>
      </c>
      <c r="I5" s="22">
        <v>516456.8990894865</v>
      </c>
      <c r="J5" s="6"/>
      <c r="K5" s="22"/>
      <c r="L5" s="6">
        <v>1000000000</v>
      </c>
      <c r="M5" s="22">
        <v>516456.8990894865</v>
      </c>
      <c r="N5" s="22"/>
      <c r="O5" s="22"/>
      <c r="P5" s="22">
        <v>515355.45765828114</v>
      </c>
      <c r="Q5" s="22"/>
      <c r="R5" s="22">
        <v>499242</v>
      </c>
      <c r="S5" s="22"/>
      <c r="T5" s="22"/>
      <c r="U5" s="17">
        <v>499242</v>
      </c>
      <c r="V5" s="68"/>
      <c r="W5" s="68"/>
      <c r="X5" s="68"/>
      <c r="Y5" s="68"/>
      <c r="Z5" s="68"/>
      <c r="AB5" s="6">
        <f>F5</f>
        <v>1000000000</v>
      </c>
      <c r="AC5" s="104">
        <f aca="true" t="shared" si="0" ref="AC5:AC64">AB5/1936.27</f>
        <v>516456.8990894865</v>
      </c>
      <c r="AD5" s="105" t="str">
        <f aca="true" t="shared" si="1" ref="AD5:AD68">IF(U5=AC5,"NO","SI")</f>
        <v>SI</v>
      </c>
    </row>
    <row r="6" spans="1:30" ht="51">
      <c r="A6" s="23" t="s">
        <v>305</v>
      </c>
      <c r="B6" s="24" t="s">
        <v>546</v>
      </c>
      <c r="C6" s="25" t="s">
        <v>530</v>
      </c>
      <c r="D6" s="1" t="s">
        <v>544</v>
      </c>
      <c r="E6" s="26" t="s">
        <v>577</v>
      </c>
      <c r="F6" s="30">
        <v>1150000000</v>
      </c>
      <c r="G6" s="31">
        <v>593925.4339529094</v>
      </c>
      <c r="H6" s="6">
        <v>1150000000</v>
      </c>
      <c r="I6" s="22">
        <v>593925.4339529094</v>
      </c>
      <c r="J6" s="6"/>
      <c r="K6" s="22"/>
      <c r="L6" s="6">
        <v>1150000000</v>
      </c>
      <c r="M6" s="22">
        <v>593925.4339529094</v>
      </c>
      <c r="N6" s="22"/>
      <c r="O6" s="22"/>
      <c r="P6" s="22">
        <v>494708.8990688282</v>
      </c>
      <c r="Q6" s="22"/>
      <c r="R6" s="22">
        <v>492276.81</v>
      </c>
      <c r="S6" s="22"/>
      <c r="T6" s="22"/>
      <c r="U6" s="17">
        <v>492276.81</v>
      </c>
      <c r="V6" s="68"/>
      <c r="W6" s="68"/>
      <c r="X6" s="68"/>
      <c r="Y6" s="68"/>
      <c r="Z6" s="68"/>
      <c r="AB6" s="6">
        <f aca="true" t="shared" si="2" ref="AB6:AB59">F6</f>
        <v>1150000000</v>
      </c>
      <c r="AC6" s="104">
        <f t="shared" si="0"/>
        <v>593925.4339529094</v>
      </c>
      <c r="AD6" s="105" t="str">
        <f t="shared" si="1"/>
        <v>SI</v>
      </c>
    </row>
    <row r="7" spans="1:30" ht="25.5">
      <c r="A7" s="23" t="s">
        <v>306</v>
      </c>
      <c r="B7" s="24" t="s">
        <v>547</v>
      </c>
      <c r="C7" s="25" t="s">
        <v>521</v>
      </c>
      <c r="D7" s="1" t="s">
        <v>548</v>
      </c>
      <c r="E7" s="26" t="s">
        <v>577</v>
      </c>
      <c r="F7" s="30">
        <v>250000000</v>
      </c>
      <c r="G7" s="31">
        <v>129114.22477237163</v>
      </c>
      <c r="H7" s="6">
        <v>250000000</v>
      </c>
      <c r="I7" s="22">
        <v>129114.22477237163</v>
      </c>
      <c r="J7" s="6"/>
      <c r="K7" s="22"/>
      <c r="L7" s="6">
        <v>250000000</v>
      </c>
      <c r="M7" s="22">
        <v>129114.22477237163</v>
      </c>
      <c r="N7" s="22"/>
      <c r="O7" s="22"/>
      <c r="P7" s="22">
        <v>112329.37555196331</v>
      </c>
      <c r="Q7" s="22"/>
      <c r="R7" s="22">
        <v>111553.77</v>
      </c>
      <c r="S7" s="22"/>
      <c r="T7" s="22"/>
      <c r="U7" s="17">
        <v>111553.77</v>
      </c>
      <c r="V7" s="68"/>
      <c r="W7" s="68"/>
      <c r="X7" s="68"/>
      <c r="Y7" s="68"/>
      <c r="Z7" s="68"/>
      <c r="AB7" s="6">
        <f t="shared" si="2"/>
        <v>250000000</v>
      </c>
      <c r="AC7" s="104">
        <f t="shared" si="0"/>
        <v>129114.22477237163</v>
      </c>
      <c r="AD7" s="105" t="str">
        <f t="shared" si="1"/>
        <v>SI</v>
      </c>
    </row>
    <row r="8" spans="1:30" ht="25.5">
      <c r="A8" s="23" t="s">
        <v>543</v>
      </c>
      <c r="B8" s="24" t="s">
        <v>549</v>
      </c>
      <c r="C8" s="25" t="s">
        <v>12</v>
      </c>
      <c r="D8" s="1" t="s">
        <v>548</v>
      </c>
      <c r="E8" s="26" t="s">
        <v>577</v>
      </c>
      <c r="F8" s="30"/>
      <c r="G8" s="31"/>
      <c r="H8" s="6"/>
      <c r="I8" s="22"/>
      <c r="J8" s="6"/>
      <c r="K8" s="22"/>
      <c r="L8" s="6"/>
      <c r="M8" s="22"/>
      <c r="N8" s="22"/>
      <c r="O8" s="22"/>
      <c r="P8" s="22">
        <v>117102.82553569492</v>
      </c>
      <c r="Q8" s="22"/>
      <c r="R8" s="22">
        <v>117102.83</v>
      </c>
      <c r="S8" s="22"/>
      <c r="T8" s="22"/>
      <c r="U8" s="17">
        <v>117102.82553569492</v>
      </c>
      <c r="V8" s="68"/>
      <c r="W8" s="68"/>
      <c r="X8" s="68"/>
      <c r="Y8" s="68"/>
      <c r="Z8" s="68"/>
      <c r="AB8" s="6">
        <v>0</v>
      </c>
      <c r="AC8" s="104">
        <f>P8</f>
        <v>117102.82553569492</v>
      </c>
      <c r="AD8" s="105" t="str">
        <f t="shared" si="1"/>
        <v>NO</v>
      </c>
    </row>
    <row r="9" spans="1:30" ht="51">
      <c r="A9" s="23" t="s">
        <v>543</v>
      </c>
      <c r="B9" s="24" t="s">
        <v>552</v>
      </c>
      <c r="C9" s="25" t="s">
        <v>481</v>
      </c>
      <c r="D9" s="1" t="s">
        <v>548</v>
      </c>
      <c r="E9" s="26" t="s">
        <v>577</v>
      </c>
      <c r="F9" s="30"/>
      <c r="G9" s="31"/>
      <c r="H9" s="6"/>
      <c r="I9" s="22"/>
      <c r="J9" s="6"/>
      <c r="K9" s="22"/>
      <c r="L9" s="6"/>
      <c r="M9" s="22"/>
      <c r="N9" s="22"/>
      <c r="O9" s="22"/>
      <c r="P9" s="22"/>
      <c r="Q9" s="22"/>
      <c r="R9" s="22">
        <v>19321.15</v>
      </c>
      <c r="S9" s="22"/>
      <c r="T9" s="22"/>
      <c r="U9" s="17">
        <v>19321.15</v>
      </c>
      <c r="V9" s="68"/>
      <c r="W9" s="68"/>
      <c r="X9" s="68"/>
      <c r="Y9" s="68"/>
      <c r="Z9" s="68"/>
      <c r="AB9" s="6">
        <f t="shared" si="2"/>
        <v>0</v>
      </c>
      <c r="AC9" s="104">
        <f>R9</f>
        <v>19321.15</v>
      </c>
      <c r="AD9" s="105" t="str">
        <f t="shared" si="1"/>
        <v>NO</v>
      </c>
    </row>
    <row r="10" spans="1:30" ht="38.25">
      <c r="A10" s="19" t="s">
        <v>550</v>
      </c>
      <c r="B10" s="20"/>
      <c r="C10" s="86" t="s">
        <v>482</v>
      </c>
      <c r="D10" s="21" t="s">
        <v>548</v>
      </c>
      <c r="E10" s="26" t="s">
        <v>577</v>
      </c>
      <c r="F10" s="30"/>
      <c r="G10" s="31"/>
      <c r="H10" s="6"/>
      <c r="I10" s="22"/>
      <c r="J10" s="6"/>
      <c r="K10" s="22"/>
      <c r="L10" s="6"/>
      <c r="M10" s="22"/>
      <c r="N10" s="22"/>
      <c r="O10" s="22"/>
      <c r="P10" s="22"/>
      <c r="Q10" s="22"/>
      <c r="R10" s="22"/>
      <c r="S10" s="22"/>
      <c r="T10" s="22"/>
      <c r="U10" s="17"/>
      <c r="V10" s="68"/>
      <c r="W10" s="68"/>
      <c r="X10" s="68"/>
      <c r="Y10" s="68"/>
      <c r="Z10" s="68"/>
      <c r="AB10" s="6"/>
      <c r="AC10" s="104"/>
      <c r="AD10" s="105"/>
    </row>
    <row r="11" spans="1:30" ht="25.5">
      <c r="A11" s="27" t="s">
        <v>307</v>
      </c>
      <c r="B11" s="28" t="s">
        <v>545</v>
      </c>
      <c r="C11" s="29" t="s">
        <v>256</v>
      </c>
      <c r="D11" s="21" t="s">
        <v>548</v>
      </c>
      <c r="E11" s="26" t="s">
        <v>577</v>
      </c>
      <c r="F11" s="30">
        <v>300000000</v>
      </c>
      <c r="G11" s="31">
        <v>154937.06972684595</v>
      </c>
      <c r="H11" s="6">
        <v>300000000</v>
      </c>
      <c r="I11" s="22">
        <v>154937.06972684595</v>
      </c>
      <c r="J11" s="6"/>
      <c r="K11" s="22"/>
      <c r="L11" s="6">
        <v>300000000</v>
      </c>
      <c r="M11" s="22">
        <v>154937.06972684595</v>
      </c>
      <c r="N11" s="22"/>
      <c r="O11" s="22"/>
      <c r="P11" s="22">
        <v>154937.06972684595</v>
      </c>
      <c r="Q11" s="22"/>
      <c r="R11" s="22">
        <v>140839.64</v>
      </c>
      <c r="S11" s="22"/>
      <c r="T11" s="22"/>
      <c r="U11" s="17">
        <v>140839.64</v>
      </c>
      <c r="V11" s="68"/>
      <c r="W11" s="68"/>
      <c r="X11" s="68"/>
      <c r="Y11" s="68"/>
      <c r="Z11" s="68"/>
      <c r="AB11" s="6">
        <f t="shared" si="2"/>
        <v>300000000</v>
      </c>
      <c r="AC11" s="104">
        <f t="shared" si="0"/>
        <v>154937.06972684595</v>
      </c>
      <c r="AD11" s="105" t="str">
        <f t="shared" si="1"/>
        <v>SI</v>
      </c>
    </row>
    <row r="12" spans="1:30" ht="63.75">
      <c r="A12" s="27" t="s">
        <v>308</v>
      </c>
      <c r="B12" s="28" t="s">
        <v>546</v>
      </c>
      <c r="C12" s="29" t="s">
        <v>299</v>
      </c>
      <c r="D12" s="21" t="s">
        <v>548</v>
      </c>
      <c r="E12" s="26" t="s">
        <v>577</v>
      </c>
      <c r="F12" s="30">
        <v>250000000</v>
      </c>
      <c r="G12" s="31">
        <v>129114.22477237163</v>
      </c>
      <c r="H12" s="6">
        <v>250000000</v>
      </c>
      <c r="I12" s="22">
        <v>129114.22477237163</v>
      </c>
      <c r="J12" s="6"/>
      <c r="K12" s="22"/>
      <c r="L12" s="6">
        <v>250000000</v>
      </c>
      <c r="M12" s="22">
        <v>129114.22477237163</v>
      </c>
      <c r="N12" s="22"/>
      <c r="O12" s="22"/>
      <c r="P12" s="22">
        <v>129114.22477237163</v>
      </c>
      <c r="Q12" s="22"/>
      <c r="R12" s="22">
        <v>107293.9</v>
      </c>
      <c r="S12" s="22"/>
      <c r="T12" s="22"/>
      <c r="U12" s="17">
        <v>107293.9</v>
      </c>
      <c r="V12" s="68"/>
      <c r="W12" s="68"/>
      <c r="X12" s="68"/>
      <c r="Y12" s="68"/>
      <c r="Z12" s="68"/>
      <c r="AB12" s="6">
        <f t="shared" si="2"/>
        <v>250000000</v>
      </c>
      <c r="AC12" s="120">
        <f t="shared" si="0"/>
        <v>129114.22477237163</v>
      </c>
      <c r="AD12" s="105" t="str">
        <f t="shared" si="1"/>
        <v>SI</v>
      </c>
    </row>
    <row r="13" spans="1:30" ht="25.5">
      <c r="A13" s="27" t="s">
        <v>309</v>
      </c>
      <c r="B13" s="28" t="s">
        <v>547</v>
      </c>
      <c r="C13" s="29" t="s">
        <v>257</v>
      </c>
      <c r="D13" s="21" t="s">
        <v>548</v>
      </c>
      <c r="E13" s="26" t="s">
        <v>577</v>
      </c>
      <c r="F13" s="30">
        <v>150000000</v>
      </c>
      <c r="G13" s="31">
        <v>77468.53486342297</v>
      </c>
      <c r="H13" s="6">
        <v>150000000</v>
      </c>
      <c r="I13" s="22">
        <v>77468.53486342297</v>
      </c>
      <c r="J13" s="6"/>
      <c r="K13" s="22"/>
      <c r="L13" s="6">
        <v>150000000</v>
      </c>
      <c r="M13" s="22">
        <v>77468.53486342297</v>
      </c>
      <c r="N13" s="22"/>
      <c r="O13" s="22"/>
      <c r="P13" s="22">
        <v>77468.53486342297</v>
      </c>
      <c r="Q13" s="22"/>
      <c r="R13" s="22">
        <v>67810.79</v>
      </c>
      <c r="S13" s="22"/>
      <c r="T13" s="22"/>
      <c r="U13" s="17">
        <v>67810.79</v>
      </c>
      <c r="V13" s="68"/>
      <c r="W13" s="68"/>
      <c r="X13" s="68"/>
      <c r="Y13" s="68"/>
      <c r="Z13" s="68"/>
      <c r="AB13" s="6">
        <f t="shared" si="2"/>
        <v>150000000</v>
      </c>
      <c r="AC13" s="104">
        <f t="shared" si="0"/>
        <v>77468.53486342297</v>
      </c>
      <c r="AD13" s="105" t="str">
        <f t="shared" si="1"/>
        <v>SI</v>
      </c>
    </row>
    <row r="14" spans="1:30" ht="25.5" hidden="1" outlineLevel="1">
      <c r="A14" s="62" t="s">
        <v>550</v>
      </c>
      <c r="B14" s="63" t="s">
        <v>549</v>
      </c>
      <c r="C14" s="59" t="s">
        <v>483</v>
      </c>
      <c r="D14" s="50" t="s">
        <v>570</v>
      </c>
      <c r="E14" s="50" t="s">
        <v>577</v>
      </c>
      <c r="F14" s="51"/>
      <c r="G14" s="52"/>
      <c r="H14" s="51"/>
      <c r="I14" s="52"/>
      <c r="J14" s="51"/>
      <c r="K14" s="52"/>
      <c r="L14" s="51"/>
      <c r="M14" s="52"/>
      <c r="N14" s="52"/>
      <c r="O14" s="52"/>
      <c r="P14" s="52"/>
      <c r="Q14" s="52"/>
      <c r="R14" s="52">
        <v>45575.5</v>
      </c>
      <c r="S14" s="52"/>
      <c r="T14" s="52"/>
      <c r="U14" s="95" t="s">
        <v>94</v>
      </c>
      <c r="V14" s="71"/>
      <c r="W14" s="71"/>
      <c r="X14" s="71"/>
      <c r="Y14" s="71"/>
      <c r="Z14" s="71"/>
      <c r="AA14" s="60"/>
      <c r="AB14" s="60"/>
      <c r="AC14" s="60"/>
      <c r="AD14" s="60"/>
    </row>
    <row r="15" spans="1:30" ht="25.5" collapsed="1">
      <c r="A15" s="27" t="s">
        <v>550</v>
      </c>
      <c r="B15" s="28" t="s">
        <v>549</v>
      </c>
      <c r="C15" s="29" t="s">
        <v>465</v>
      </c>
      <c r="D15" s="26" t="s">
        <v>570</v>
      </c>
      <c r="E15" s="26" t="s">
        <v>577</v>
      </c>
      <c r="F15" s="30"/>
      <c r="G15" s="31"/>
      <c r="H15" s="6"/>
      <c r="I15" s="22"/>
      <c r="J15" s="6"/>
      <c r="K15" s="22"/>
      <c r="L15" s="6"/>
      <c r="M15" s="22"/>
      <c r="N15" s="22"/>
      <c r="O15" s="22"/>
      <c r="P15" s="22"/>
      <c r="Q15" s="22"/>
      <c r="R15" s="22"/>
      <c r="S15" s="22"/>
      <c r="T15" s="22"/>
      <c r="U15" s="17">
        <v>129065.01</v>
      </c>
      <c r="V15" s="68"/>
      <c r="W15" s="68"/>
      <c r="X15" s="68"/>
      <c r="Y15" s="68"/>
      <c r="Z15" s="68"/>
      <c r="AB15" s="6">
        <v>0</v>
      </c>
      <c r="AC15" s="104">
        <f>U15</f>
        <v>129065.01</v>
      </c>
      <c r="AD15" s="105" t="str">
        <f t="shared" si="1"/>
        <v>NO</v>
      </c>
    </row>
    <row r="16" spans="1:30" ht="38.25">
      <c r="A16" s="19" t="s">
        <v>551</v>
      </c>
      <c r="B16" s="20"/>
      <c r="C16" s="86" t="s">
        <v>484</v>
      </c>
      <c r="D16" s="21" t="s">
        <v>548</v>
      </c>
      <c r="E16" s="26" t="s">
        <v>577</v>
      </c>
      <c r="F16" s="30"/>
      <c r="G16" s="31"/>
      <c r="H16" s="30"/>
      <c r="I16" s="31"/>
      <c r="J16" s="30"/>
      <c r="K16" s="31"/>
      <c r="L16" s="6"/>
      <c r="M16" s="22"/>
      <c r="N16" s="22"/>
      <c r="O16" s="22"/>
      <c r="P16" s="22"/>
      <c r="Q16" s="22"/>
      <c r="R16" s="22"/>
      <c r="S16" s="22"/>
      <c r="T16" s="22"/>
      <c r="U16" s="22"/>
      <c r="V16" s="68"/>
      <c r="W16" s="68"/>
      <c r="X16" s="68"/>
      <c r="Y16" s="68"/>
      <c r="Z16" s="68"/>
      <c r="AB16" s="6"/>
      <c r="AC16" s="104"/>
      <c r="AD16" s="105"/>
    </row>
    <row r="17" spans="1:30" ht="25.5">
      <c r="A17" s="27" t="s">
        <v>310</v>
      </c>
      <c r="B17" s="28" t="s">
        <v>545</v>
      </c>
      <c r="C17" s="29" t="s">
        <v>258</v>
      </c>
      <c r="D17" s="21" t="s">
        <v>548</v>
      </c>
      <c r="E17" s="26" t="s">
        <v>577</v>
      </c>
      <c r="F17" s="30">
        <v>165000000</v>
      </c>
      <c r="G17" s="31">
        <v>85215.38834976527</v>
      </c>
      <c r="H17" s="30">
        <v>165000000</v>
      </c>
      <c r="I17" s="22">
        <v>85215.38834976527</v>
      </c>
      <c r="J17" s="30"/>
      <c r="K17" s="22"/>
      <c r="L17" s="6">
        <v>165000000</v>
      </c>
      <c r="M17" s="22">
        <v>85215.38834976527</v>
      </c>
      <c r="N17" s="22"/>
      <c r="O17" s="22"/>
      <c r="P17" s="22">
        <v>85215.38834976527</v>
      </c>
      <c r="Q17" s="22"/>
      <c r="R17" s="22">
        <v>76166.42</v>
      </c>
      <c r="S17" s="22"/>
      <c r="T17" s="22"/>
      <c r="U17" s="17">
        <v>76166.42</v>
      </c>
      <c r="V17" s="68"/>
      <c r="W17" s="68"/>
      <c r="X17" s="68"/>
      <c r="Y17" s="68"/>
      <c r="Z17" s="68"/>
      <c r="AB17" s="6">
        <f t="shared" si="2"/>
        <v>165000000</v>
      </c>
      <c r="AC17" s="104">
        <f t="shared" si="0"/>
        <v>85215.38834976527</v>
      </c>
      <c r="AD17" s="105" t="str">
        <f t="shared" si="1"/>
        <v>SI</v>
      </c>
    </row>
    <row r="18" spans="1:30" ht="25.5">
      <c r="A18" s="27" t="s">
        <v>311</v>
      </c>
      <c r="B18" s="28" t="s">
        <v>546</v>
      </c>
      <c r="C18" s="29" t="s">
        <v>259</v>
      </c>
      <c r="D18" s="21" t="s">
        <v>548</v>
      </c>
      <c r="E18" s="26" t="s">
        <v>577</v>
      </c>
      <c r="F18" s="30">
        <v>770000000</v>
      </c>
      <c r="G18" s="31">
        <v>397671.8122989046</v>
      </c>
      <c r="H18" s="6">
        <v>770000000</v>
      </c>
      <c r="I18" s="22">
        <v>397671.8122989046</v>
      </c>
      <c r="J18" s="6"/>
      <c r="K18" s="22"/>
      <c r="L18" s="6">
        <v>770000000</v>
      </c>
      <c r="M18" s="22">
        <v>397671.8122989046</v>
      </c>
      <c r="N18" s="22"/>
      <c r="O18" s="22"/>
      <c r="P18" s="22">
        <v>397671.8122989046</v>
      </c>
      <c r="Q18" s="22"/>
      <c r="R18" s="22">
        <v>343404.68</v>
      </c>
      <c r="S18" s="22"/>
      <c r="T18" s="22"/>
      <c r="U18" s="17">
        <v>343404.68</v>
      </c>
      <c r="V18" s="68"/>
      <c r="W18" s="68"/>
      <c r="X18" s="68"/>
      <c r="Y18" s="68"/>
      <c r="Z18" s="68"/>
      <c r="AB18" s="6">
        <f t="shared" si="2"/>
        <v>770000000</v>
      </c>
      <c r="AC18" s="104">
        <f t="shared" si="0"/>
        <v>397671.8122989046</v>
      </c>
      <c r="AD18" s="105" t="str">
        <f t="shared" si="1"/>
        <v>SI</v>
      </c>
    </row>
    <row r="19" spans="1:30" ht="25.5">
      <c r="A19" s="27" t="s">
        <v>312</v>
      </c>
      <c r="B19" s="28" t="s">
        <v>547</v>
      </c>
      <c r="C19" s="29" t="s">
        <v>260</v>
      </c>
      <c r="D19" s="21" t="s">
        <v>548</v>
      </c>
      <c r="E19" s="26" t="s">
        <v>577</v>
      </c>
      <c r="F19" s="30">
        <v>110000000</v>
      </c>
      <c r="G19" s="31">
        <v>56810.25889984352</v>
      </c>
      <c r="H19" s="6">
        <v>200000000</v>
      </c>
      <c r="I19" s="22">
        <v>103291.3798178973</v>
      </c>
      <c r="J19" s="6"/>
      <c r="K19" s="22"/>
      <c r="L19" s="6">
        <v>200000000</v>
      </c>
      <c r="M19" s="22">
        <v>103291.3798178973</v>
      </c>
      <c r="N19" s="22"/>
      <c r="O19" s="22"/>
      <c r="P19" s="22">
        <v>103291.3798178973</v>
      </c>
      <c r="Q19" s="22"/>
      <c r="R19" s="22">
        <v>69920.46</v>
      </c>
      <c r="S19" s="22"/>
      <c r="T19" s="22"/>
      <c r="U19" s="17">
        <v>69920.46</v>
      </c>
      <c r="V19" s="68"/>
      <c r="W19" s="68"/>
      <c r="X19" s="68"/>
      <c r="Y19" s="68"/>
      <c r="Z19" s="68"/>
      <c r="AB19" s="6">
        <f t="shared" si="2"/>
        <v>110000000</v>
      </c>
      <c r="AC19" s="104">
        <f t="shared" si="0"/>
        <v>56810.25889984352</v>
      </c>
      <c r="AD19" s="105" t="str">
        <f t="shared" si="1"/>
        <v>SI</v>
      </c>
    </row>
    <row r="20" spans="1:30" ht="25.5">
      <c r="A20" s="27" t="s">
        <v>313</v>
      </c>
      <c r="B20" s="28" t="s">
        <v>549</v>
      </c>
      <c r="C20" s="29" t="s">
        <v>261</v>
      </c>
      <c r="D20" s="21" t="s">
        <v>548</v>
      </c>
      <c r="E20" s="26" t="s">
        <v>577</v>
      </c>
      <c r="F20" s="30">
        <v>510000000</v>
      </c>
      <c r="G20" s="31">
        <v>263393.0185356381</v>
      </c>
      <c r="H20" s="6">
        <v>510000000</v>
      </c>
      <c r="I20" s="22">
        <v>263393.0185356381</v>
      </c>
      <c r="J20" s="6"/>
      <c r="K20" s="22"/>
      <c r="L20" s="6">
        <v>510000000</v>
      </c>
      <c r="M20" s="22">
        <v>263393.0185356381</v>
      </c>
      <c r="N20" s="22"/>
      <c r="O20" s="22"/>
      <c r="P20" s="22">
        <v>263393.0185356381</v>
      </c>
      <c r="Q20" s="22"/>
      <c r="R20" s="22">
        <v>214075.62</v>
      </c>
      <c r="S20" s="22"/>
      <c r="T20" s="22"/>
      <c r="U20" s="17">
        <v>214075.62</v>
      </c>
      <c r="V20" s="68"/>
      <c r="W20" s="68"/>
      <c r="X20" s="68"/>
      <c r="Y20" s="68"/>
      <c r="Z20" s="68"/>
      <c r="AB20" s="6">
        <f t="shared" si="2"/>
        <v>510000000</v>
      </c>
      <c r="AC20" s="104">
        <f t="shared" si="0"/>
        <v>263393.0185356381</v>
      </c>
      <c r="AD20" s="105" t="str">
        <f t="shared" si="1"/>
        <v>SI</v>
      </c>
    </row>
    <row r="21" spans="1:30" ht="25.5">
      <c r="A21" s="27" t="s">
        <v>314</v>
      </c>
      <c r="B21" s="28" t="s">
        <v>552</v>
      </c>
      <c r="C21" s="29" t="s">
        <v>522</v>
      </c>
      <c r="D21" s="21" t="s">
        <v>548</v>
      </c>
      <c r="E21" s="26" t="s">
        <v>577</v>
      </c>
      <c r="F21" s="30">
        <v>225000000</v>
      </c>
      <c r="G21" s="31">
        <v>116202.80229513446</v>
      </c>
      <c r="H21" s="6">
        <v>225000000</v>
      </c>
      <c r="I21" s="22">
        <v>116202.80229513446</v>
      </c>
      <c r="J21" s="6"/>
      <c r="K21" s="22"/>
      <c r="L21" s="6">
        <v>225000000</v>
      </c>
      <c r="M21" s="22">
        <v>116202.80229513446</v>
      </c>
      <c r="N21" s="22"/>
      <c r="O21" s="22"/>
      <c r="P21" s="22">
        <v>116202.80229513446</v>
      </c>
      <c r="Q21" s="22"/>
      <c r="R21" s="22">
        <v>97971.08</v>
      </c>
      <c r="S21" s="22"/>
      <c r="T21" s="22"/>
      <c r="U21" s="17">
        <v>97971.08</v>
      </c>
      <c r="V21" s="68"/>
      <c r="W21" s="68"/>
      <c r="X21" s="68"/>
      <c r="Y21" s="68"/>
      <c r="Z21" s="68"/>
      <c r="AB21" s="6">
        <f t="shared" si="2"/>
        <v>225000000</v>
      </c>
      <c r="AC21" s="104">
        <f t="shared" si="0"/>
        <v>116202.80229513446</v>
      </c>
      <c r="AD21" s="105" t="str">
        <f t="shared" si="1"/>
        <v>SI</v>
      </c>
    </row>
    <row r="22" spans="1:30" ht="25.5">
      <c r="A22" s="27" t="s">
        <v>315</v>
      </c>
      <c r="B22" s="28" t="s">
        <v>553</v>
      </c>
      <c r="C22" s="29" t="s">
        <v>523</v>
      </c>
      <c r="D22" s="21" t="s">
        <v>548</v>
      </c>
      <c r="E22" s="26" t="s">
        <v>577</v>
      </c>
      <c r="F22" s="30">
        <v>195000000</v>
      </c>
      <c r="G22" s="31">
        <v>100709.09532244987</v>
      </c>
      <c r="H22" s="6">
        <v>195000000</v>
      </c>
      <c r="I22" s="22">
        <v>100709.09532244987</v>
      </c>
      <c r="J22" s="6"/>
      <c r="K22" s="22"/>
      <c r="L22" s="6">
        <v>195000000</v>
      </c>
      <c r="M22" s="22">
        <v>100709.09532244987</v>
      </c>
      <c r="N22" s="22"/>
      <c r="O22" s="22"/>
      <c r="P22" s="22">
        <v>100709.09532244987</v>
      </c>
      <c r="Q22" s="22"/>
      <c r="R22" s="22">
        <v>90828.7</v>
      </c>
      <c r="S22" s="22"/>
      <c r="T22" s="22"/>
      <c r="U22" s="17">
        <v>90828.7</v>
      </c>
      <c r="V22" s="68"/>
      <c r="W22" s="68"/>
      <c r="X22" s="68"/>
      <c r="Y22" s="68"/>
      <c r="Z22" s="68"/>
      <c r="AB22" s="6">
        <f t="shared" si="2"/>
        <v>195000000</v>
      </c>
      <c r="AC22" s="104">
        <f t="shared" si="0"/>
        <v>100709.09532244987</v>
      </c>
      <c r="AD22" s="105" t="str">
        <f t="shared" si="1"/>
        <v>SI</v>
      </c>
    </row>
    <row r="23" spans="1:30" ht="25.5">
      <c r="A23" s="27" t="s">
        <v>551</v>
      </c>
      <c r="B23" s="28" t="s">
        <v>24</v>
      </c>
      <c r="C23" s="29" t="s">
        <v>485</v>
      </c>
      <c r="D23" s="26" t="s">
        <v>570</v>
      </c>
      <c r="E23" s="26" t="s">
        <v>577</v>
      </c>
      <c r="F23" s="30"/>
      <c r="G23" s="31"/>
      <c r="H23" s="6"/>
      <c r="I23" s="22"/>
      <c r="J23" s="6"/>
      <c r="K23" s="22"/>
      <c r="L23" s="6"/>
      <c r="M23" s="22"/>
      <c r="N23" s="22"/>
      <c r="O23" s="22"/>
      <c r="P23" s="22"/>
      <c r="Q23" s="22"/>
      <c r="R23" s="22">
        <v>174116.54</v>
      </c>
      <c r="S23" s="22"/>
      <c r="T23" s="22"/>
      <c r="U23" s="17">
        <v>174116.54</v>
      </c>
      <c r="V23" s="68"/>
      <c r="W23" s="68"/>
      <c r="X23" s="68"/>
      <c r="Y23" s="68"/>
      <c r="Z23" s="68"/>
      <c r="AB23" s="6">
        <v>0</v>
      </c>
      <c r="AC23" s="104">
        <f>R23</f>
        <v>174116.54</v>
      </c>
      <c r="AD23" s="105" t="str">
        <f t="shared" si="1"/>
        <v>NO</v>
      </c>
    </row>
    <row r="24" spans="1:30" ht="38.25">
      <c r="A24" s="19" t="s">
        <v>554</v>
      </c>
      <c r="B24" s="20"/>
      <c r="C24" s="86" t="s">
        <v>486</v>
      </c>
      <c r="D24" s="21" t="s">
        <v>548</v>
      </c>
      <c r="E24" s="26" t="s">
        <v>577</v>
      </c>
      <c r="F24" s="30"/>
      <c r="G24" s="31"/>
      <c r="H24" s="6"/>
      <c r="I24" s="31"/>
      <c r="J24" s="6"/>
      <c r="K24" s="31"/>
      <c r="L24" s="6"/>
      <c r="M24" s="22"/>
      <c r="N24" s="22"/>
      <c r="O24" s="22"/>
      <c r="P24" s="22"/>
      <c r="Q24" s="22"/>
      <c r="R24" s="22"/>
      <c r="S24" s="22"/>
      <c r="T24" s="22"/>
      <c r="U24" s="22"/>
      <c r="V24" s="68"/>
      <c r="W24" s="68"/>
      <c r="X24" s="68"/>
      <c r="Y24" s="68"/>
      <c r="Z24" s="68"/>
      <c r="AB24" s="6"/>
      <c r="AC24" s="104"/>
      <c r="AD24" s="105"/>
    </row>
    <row r="25" spans="1:30" ht="25.5">
      <c r="A25" s="27" t="s">
        <v>316</v>
      </c>
      <c r="B25" s="28" t="s">
        <v>545</v>
      </c>
      <c r="C25" s="29" t="s">
        <v>578</v>
      </c>
      <c r="D25" s="21" t="s">
        <v>548</v>
      </c>
      <c r="E25" s="26" t="s">
        <v>577</v>
      </c>
      <c r="F25" s="30">
        <v>180000000</v>
      </c>
      <c r="G25" s="31">
        <v>92962.24183610757</v>
      </c>
      <c r="H25" s="6">
        <v>180000000</v>
      </c>
      <c r="I25" s="22">
        <v>92962.24183610757</v>
      </c>
      <c r="J25" s="6"/>
      <c r="K25" s="22"/>
      <c r="L25" s="6">
        <v>180000000</v>
      </c>
      <c r="M25" s="22">
        <v>92962.24183610757</v>
      </c>
      <c r="N25" s="22"/>
      <c r="O25" s="22"/>
      <c r="P25" s="22">
        <v>92962.24183610757</v>
      </c>
      <c r="Q25" s="22"/>
      <c r="R25" s="22">
        <v>78177.45</v>
      </c>
      <c r="S25" s="22"/>
      <c r="T25" s="22"/>
      <c r="U25" s="17">
        <v>78177.45</v>
      </c>
      <c r="V25" s="68"/>
      <c r="W25" s="68"/>
      <c r="X25" s="68"/>
      <c r="Y25" s="68"/>
      <c r="Z25" s="68"/>
      <c r="AB25" s="6">
        <f t="shared" si="2"/>
        <v>180000000</v>
      </c>
      <c r="AC25" s="104">
        <f t="shared" si="0"/>
        <v>92962.24183610757</v>
      </c>
      <c r="AD25" s="105" t="str">
        <f t="shared" si="1"/>
        <v>SI</v>
      </c>
    </row>
    <row r="26" spans="1:30" ht="25.5">
      <c r="A26" s="27" t="s">
        <v>317</v>
      </c>
      <c r="B26" s="28" t="s">
        <v>546</v>
      </c>
      <c r="C26" s="29" t="s">
        <v>579</v>
      </c>
      <c r="D26" s="21" t="s">
        <v>548</v>
      </c>
      <c r="E26" s="26" t="s">
        <v>577</v>
      </c>
      <c r="F26" s="30">
        <v>220000000</v>
      </c>
      <c r="G26" s="31">
        <v>113620.51779968703</v>
      </c>
      <c r="H26" s="6">
        <v>220000000</v>
      </c>
      <c r="I26" s="22">
        <v>113620.51779968703</v>
      </c>
      <c r="J26" s="6"/>
      <c r="K26" s="22"/>
      <c r="L26" s="6">
        <v>220000000</v>
      </c>
      <c r="M26" s="22">
        <v>113620.51779968703</v>
      </c>
      <c r="N26" s="22"/>
      <c r="O26" s="22"/>
      <c r="P26" s="22">
        <v>113620.51779968703</v>
      </c>
      <c r="Q26" s="22"/>
      <c r="R26" s="22">
        <v>95857.49</v>
      </c>
      <c r="S26" s="22"/>
      <c r="T26" s="22"/>
      <c r="U26" s="17">
        <v>95857.49</v>
      </c>
      <c r="V26" s="68"/>
      <c r="W26" s="68"/>
      <c r="X26" s="68"/>
      <c r="Y26" s="68"/>
      <c r="Z26" s="68"/>
      <c r="AB26" s="6">
        <f t="shared" si="2"/>
        <v>220000000</v>
      </c>
      <c r="AC26" s="104">
        <f t="shared" si="0"/>
        <v>113620.51779968703</v>
      </c>
      <c r="AD26" s="105" t="str">
        <f t="shared" si="1"/>
        <v>SI</v>
      </c>
    </row>
    <row r="27" spans="1:30" ht="25.5">
      <c r="A27" s="27" t="s">
        <v>318</v>
      </c>
      <c r="B27" s="28" t="s">
        <v>547</v>
      </c>
      <c r="C27" s="29" t="s">
        <v>580</v>
      </c>
      <c r="D27" s="21" t="s">
        <v>548</v>
      </c>
      <c r="E27" s="26" t="s">
        <v>577</v>
      </c>
      <c r="F27" s="30">
        <v>90000000</v>
      </c>
      <c r="G27" s="31">
        <v>46481.120918053784</v>
      </c>
      <c r="H27" s="6">
        <v>90000000</v>
      </c>
      <c r="I27" s="22">
        <v>46481.120918053784</v>
      </c>
      <c r="J27" s="6"/>
      <c r="K27" s="22"/>
      <c r="L27" s="6">
        <v>90000000</v>
      </c>
      <c r="M27" s="22">
        <v>46481.120918053784</v>
      </c>
      <c r="N27" s="22"/>
      <c r="O27" s="22"/>
      <c r="P27" s="22">
        <v>46481.120918053784</v>
      </c>
      <c r="Q27" s="22"/>
      <c r="R27" s="22">
        <v>38817.06</v>
      </c>
      <c r="S27" s="22"/>
      <c r="T27" s="22"/>
      <c r="U27" s="17">
        <v>38817.06</v>
      </c>
      <c r="V27" s="68"/>
      <c r="W27" s="68"/>
      <c r="X27" s="68"/>
      <c r="Y27" s="68"/>
      <c r="Z27" s="68"/>
      <c r="AB27" s="6">
        <f t="shared" si="2"/>
        <v>90000000</v>
      </c>
      <c r="AC27" s="104">
        <f t="shared" si="0"/>
        <v>46481.120918053784</v>
      </c>
      <c r="AD27" s="105" t="str">
        <f t="shared" si="1"/>
        <v>SI</v>
      </c>
    </row>
    <row r="28" spans="1:30" ht="25.5">
      <c r="A28" s="27" t="s">
        <v>319</v>
      </c>
      <c r="B28" s="28" t="s">
        <v>549</v>
      </c>
      <c r="C28" s="32" t="s">
        <v>581</v>
      </c>
      <c r="D28" s="1" t="s">
        <v>548</v>
      </c>
      <c r="E28" s="26" t="s">
        <v>577</v>
      </c>
      <c r="F28" s="30">
        <v>180000000</v>
      </c>
      <c r="G28" s="31">
        <v>92962.24183610757</v>
      </c>
      <c r="H28" s="6">
        <v>290000000</v>
      </c>
      <c r="I28" s="22">
        <v>149772.5007359511</v>
      </c>
      <c r="J28" s="6"/>
      <c r="K28" s="22"/>
      <c r="L28" s="6">
        <v>290000000</v>
      </c>
      <c r="M28" s="22">
        <v>149772.5007359511</v>
      </c>
      <c r="N28" s="22"/>
      <c r="O28" s="22"/>
      <c r="P28" s="22">
        <v>149772.5007359511</v>
      </c>
      <c r="Q28" s="22"/>
      <c r="R28" s="22">
        <v>127296.74</v>
      </c>
      <c r="S28" s="22"/>
      <c r="T28" s="22"/>
      <c r="U28" s="17">
        <v>127296.74</v>
      </c>
      <c r="V28" s="68"/>
      <c r="W28" s="68"/>
      <c r="X28" s="68"/>
      <c r="Y28" s="68"/>
      <c r="Z28" s="68"/>
      <c r="AB28" s="6">
        <f t="shared" si="2"/>
        <v>180000000</v>
      </c>
      <c r="AC28" s="104">
        <f t="shared" si="0"/>
        <v>92962.24183610757</v>
      </c>
      <c r="AD28" s="105" t="str">
        <f t="shared" si="1"/>
        <v>SI</v>
      </c>
    </row>
    <row r="29" spans="1:30" ht="25.5">
      <c r="A29" s="27" t="s">
        <v>320</v>
      </c>
      <c r="B29" s="28" t="s">
        <v>552</v>
      </c>
      <c r="C29" s="32" t="s">
        <v>582</v>
      </c>
      <c r="D29" s="1" t="s">
        <v>548</v>
      </c>
      <c r="E29" s="26" t="s">
        <v>577</v>
      </c>
      <c r="F29" s="30">
        <v>280000000</v>
      </c>
      <c r="G29" s="31">
        <v>144607.9317450562</v>
      </c>
      <c r="H29" s="6">
        <v>280000000</v>
      </c>
      <c r="I29" s="22">
        <v>144607.9317450562</v>
      </c>
      <c r="J29" s="6"/>
      <c r="K29" s="22"/>
      <c r="L29" s="6">
        <v>280000000</v>
      </c>
      <c r="M29" s="22">
        <v>144607.9317450562</v>
      </c>
      <c r="N29" s="22"/>
      <c r="O29" s="22"/>
      <c r="P29" s="22">
        <v>144607.9317450562</v>
      </c>
      <c r="Q29" s="22"/>
      <c r="R29" s="22">
        <v>123806.06</v>
      </c>
      <c r="S29" s="22"/>
      <c r="T29" s="22"/>
      <c r="U29" s="17">
        <v>123806.06</v>
      </c>
      <c r="V29" s="68"/>
      <c r="W29" s="68"/>
      <c r="X29" s="68"/>
      <c r="Y29" s="68"/>
      <c r="Z29" s="68"/>
      <c r="AB29" s="6">
        <f t="shared" si="2"/>
        <v>280000000</v>
      </c>
      <c r="AC29" s="104">
        <f t="shared" si="0"/>
        <v>144607.9317450562</v>
      </c>
      <c r="AD29" s="105" t="str">
        <f t="shared" si="1"/>
        <v>SI</v>
      </c>
    </row>
    <row r="30" spans="1:30" ht="25.5" hidden="1" outlineLevel="1">
      <c r="A30" s="62" t="s">
        <v>554</v>
      </c>
      <c r="B30" s="63" t="s">
        <v>553</v>
      </c>
      <c r="C30" s="59" t="s">
        <v>487</v>
      </c>
      <c r="D30" s="50" t="s">
        <v>548</v>
      </c>
      <c r="E30" s="50" t="s">
        <v>577</v>
      </c>
      <c r="F30" s="51"/>
      <c r="G30" s="52"/>
      <c r="H30" s="51"/>
      <c r="I30" s="52"/>
      <c r="J30" s="51"/>
      <c r="K30" s="52"/>
      <c r="L30" s="51"/>
      <c r="M30" s="52"/>
      <c r="N30" s="52"/>
      <c r="O30" s="52"/>
      <c r="P30" s="52"/>
      <c r="Q30" s="52"/>
      <c r="R30" s="52">
        <v>83489.51</v>
      </c>
      <c r="S30" s="52"/>
      <c r="T30" s="52"/>
      <c r="U30" s="95" t="s">
        <v>94</v>
      </c>
      <c r="V30" s="71"/>
      <c r="W30" s="71"/>
      <c r="X30" s="71"/>
      <c r="Y30" s="71"/>
      <c r="Z30" s="71"/>
      <c r="AA30" s="60"/>
      <c r="AB30" s="60"/>
      <c r="AC30" s="60"/>
      <c r="AD30" s="60"/>
    </row>
    <row r="31" spans="1:30" ht="38.25" collapsed="1">
      <c r="A31" s="19" t="s">
        <v>555</v>
      </c>
      <c r="B31" s="20"/>
      <c r="C31" s="86" t="s">
        <v>47</v>
      </c>
      <c r="D31" s="1" t="s">
        <v>548</v>
      </c>
      <c r="E31" s="26" t="s">
        <v>577</v>
      </c>
      <c r="F31" s="30"/>
      <c r="G31" s="31"/>
      <c r="H31" s="6"/>
      <c r="I31" s="31"/>
      <c r="J31" s="6"/>
      <c r="K31" s="31"/>
      <c r="L31" s="6"/>
      <c r="M31" s="22"/>
      <c r="N31" s="22"/>
      <c r="O31" s="22"/>
      <c r="P31" s="22"/>
      <c r="Q31" s="22"/>
      <c r="R31" s="17"/>
      <c r="S31" s="17"/>
      <c r="T31" s="17"/>
      <c r="U31" s="17"/>
      <c r="V31" s="68"/>
      <c r="W31" s="68"/>
      <c r="X31" s="68"/>
      <c r="Y31" s="68"/>
      <c r="Z31" s="68"/>
      <c r="AB31" s="6"/>
      <c r="AC31" s="104"/>
      <c r="AD31" s="105"/>
    </row>
    <row r="32" spans="1:30" ht="25.5">
      <c r="A32" s="27" t="s">
        <v>321</v>
      </c>
      <c r="B32" s="28" t="s">
        <v>545</v>
      </c>
      <c r="C32" s="32" t="s">
        <v>117</v>
      </c>
      <c r="D32" s="1" t="s">
        <v>548</v>
      </c>
      <c r="E32" s="26" t="s">
        <v>577</v>
      </c>
      <c r="F32" s="30">
        <v>45000000</v>
      </c>
      <c r="G32" s="31">
        <v>23240.560459026892</v>
      </c>
      <c r="H32" s="6">
        <v>45000000</v>
      </c>
      <c r="I32" s="22">
        <v>23240.560459026892</v>
      </c>
      <c r="J32" s="6"/>
      <c r="K32" s="22"/>
      <c r="L32" s="6">
        <v>45000000</v>
      </c>
      <c r="M32" s="22">
        <v>23240.560459026892</v>
      </c>
      <c r="N32" s="22"/>
      <c r="O32" s="22"/>
      <c r="P32" s="22">
        <v>23240.560459026892</v>
      </c>
      <c r="Q32" s="22"/>
      <c r="R32" s="22">
        <v>21793.26</v>
      </c>
      <c r="S32" s="22"/>
      <c r="T32" s="22"/>
      <c r="U32" s="17">
        <v>21793.26</v>
      </c>
      <c r="V32" s="68"/>
      <c r="W32" s="68"/>
      <c r="X32" s="68"/>
      <c r="Y32" s="68"/>
      <c r="Z32" s="68"/>
      <c r="AB32" s="6">
        <f t="shared" si="2"/>
        <v>45000000</v>
      </c>
      <c r="AC32" s="104">
        <f t="shared" si="0"/>
        <v>23240.560459026892</v>
      </c>
      <c r="AD32" s="105" t="str">
        <f t="shared" si="1"/>
        <v>SI</v>
      </c>
    </row>
    <row r="33" spans="1:30" ht="38.25">
      <c r="A33" s="27" t="s">
        <v>322</v>
      </c>
      <c r="B33" s="28" t="s">
        <v>546</v>
      </c>
      <c r="C33" s="32" t="s">
        <v>300</v>
      </c>
      <c r="D33" s="1" t="s">
        <v>548</v>
      </c>
      <c r="E33" s="26" t="s">
        <v>577</v>
      </c>
      <c r="F33" s="30">
        <v>200000000</v>
      </c>
      <c r="G33" s="31">
        <v>103291.3798178973</v>
      </c>
      <c r="H33" s="6">
        <v>200000000</v>
      </c>
      <c r="I33" s="22">
        <v>103291.3798178973</v>
      </c>
      <c r="J33" s="6"/>
      <c r="K33" s="22"/>
      <c r="L33" s="6">
        <v>200000000</v>
      </c>
      <c r="M33" s="22">
        <v>103291.3798178973</v>
      </c>
      <c r="N33" s="22"/>
      <c r="O33" s="22"/>
      <c r="P33" s="22">
        <v>103291.3798178973</v>
      </c>
      <c r="Q33" s="22"/>
      <c r="R33" s="22">
        <v>90404.99</v>
      </c>
      <c r="S33" s="22"/>
      <c r="T33" s="22"/>
      <c r="U33" s="17">
        <v>90404.99</v>
      </c>
      <c r="V33" s="68"/>
      <c r="W33" s="68"/>
      <c r="X33" s="68"/>
      <c r="Y33" s="68"/>
      <c r="Z33" s="68"/>
      <c r="AB33" s="6">
        <f t="shared" si="2"/>
        <v>200000000</v>
      </c>
      <c r="AC33" s="104">
        <f t="shared" si="0"/>
        <v>103291.3798178973</v>
      </c>
      <c r="AD33" s="105" t="str">
        <f t="shared" si="1"/>
        <v>SI</v>
      </c>
    </row>
    <row r="34" spans="1:30" ht="25.5">
      <c r="A34" s="27" t="s">
        <v>323</v>
      </c>
      <c r="B34" s="28" t="s">
        <v>547</v>
      </c>
      <c r="C34" s="32" t="s">
        <v>583</v>
      </c>
      <c r="D34" s="1" t="s">
        <v>548</v>
      </c>
      <c r="E34" s="26" t="s">
        <v>577</v>
      </c>
      <c r="F34" s="30">
        <v>450000000</v>
      </c>
      <c r="G34" s="31">
        <v>232405.60459026892</v>
      </c>
      <c r="H34" s="6">
        <v>450000000</v>
      </c>
      <c r="I34" s="22">
        <v>232405.60459026892</v>
      </c>
      <c r="J34" s="6"/>
      <c r="K34" s="22"/>
      <c r="L34" s="6">
        <v>450000000</v>
      </c>
      <c r="M34" s="22">
        <v>232405.60459026892</v>
      </c>
      <c r="N34" s="22"/>
      <c r="O34" s="22"/>
      <c r="P34" s="22">
        <v>232405.60459026892</v>
      </c>
      <c r="Q34" s="22"/>
      <c r="R34" s="22">
        <v>193005.06</v>
      </c>
      <c r="S34" s="22"/>
      <c r="T34" s="22"/>
      <c r="U34" s="17">
        <v>193005.06</v>
      </c>
      <c r="V34" s="68"/>
      <c r="W34" s="68"/>
      <c r="X34" s="68"/>
      <c r="Y34" s="68"/>
      <c r="Z34" s="68"/>
      <c r="AB34" s="6">
        <f t="shared" si="2"/>
        <v>450000000</v>
      </c>
      <c r="AC34" s="104">
        <f t="shared" si="0"/>
        <v>232405.60459026892</v>
      </c>
      <c r="AD34" s="105" t="str">
        <f t="shared" si="1"/>
        <v>SI</v>
      </c>
    </row>
    <row r="35" spans="1:30" ht="25.5">
      <c r="A35" s="27" t="s">
        <v>324</v>
      </c>
      <c r="B35" s="28" t="s">
        <v>549</v>
      </c>
      <c r="C35" s="32" t="s">
        <v>584</v>
      </c>
      <c r="D35" s="1" t="s">
        <v>548</v>
      </c>
      <c r="E35" s="26" t="s">
        <v>577</v>
      </c>
      <c r="F35" s="30">
        <v>180000000</v>
      </c>
      <c r="G35" s="31">
        <v>92962.24183610757</v>
      </c>
      <c r="H35" s="6">
        <v>180000000</v>
      </c>
      <c r="I35" s="22">
        <v>92962.24183610757</v>
      </c>
      <c r="J35" s="6"/>
      <c r="K35" s="22"/>
      <c r="L35" s="6">
        <v>180000000</v>
      </c>
      <c r="M35" s="22">
        <v>92962.24183610757</v>
      </c>
      <c r="N35" s="22"/>
      <c r="O35" s="22"/>
      <c r="P35" s="22">
        <v>92962.24183610757</v>
      </c>
      <c r="Q35" s="22"/>
      <c r="R35" s="22">
        <v>83544.7</v>
      </c>
      <c r="S35" s="22"/>
      <c r="T35" s="22"/>
      <c r="U35" s="17">
        <v>83544.7</v>
      </c>
      <c r="V35" s="68"/>
      <c r="W35" s="68"/>
      <c r="X35" s="68"/>
      <c r="Y35" s="68"/>
      <c r="Z35" s="68"/>
      <c r="AB35" s="6">
        <f t="shared" si="2"/>
        <v>180000000</v>
      </c>
      <c r="AC35" s="104">
        <f t="shared" si="0"/>
        <v>92962.24183610757</v>
      </c>
      <c r="AD35" s="105" t="str">
        <f t="shared" si="1"/>
        <v>SI</v>
      </c>
    </row>
    <row r="36" spans="1:30" ht="38.25" hidden="1" outlineLevel="1">
      <c r="A36" s="62" t="s">
        <v>555</v>
      </c>
      <c r="B36" s="63" t="s">
        <v>552</v>
      </c>
      <c r="C36" s="59" t="s">
        <v>488</v>
      </c>
      <c r="D36" s="50" t="s">
        <v>548</v>
      </c>
      <c r="E36" s="50" t="s">
        <v>577</v>
      </c>
      <c r="F36" s="51"/>
      <c r="G36" s="52"/>
      <c r="H36" s="51"/>
      <c r="I36" s="52"/>
      <c r="J36" s="51"/>
      <c r="K36" s="52"/>
      <c r="L36" s="51"/>
      <c r="M36" s="52"/>
      <c r="N36" s="52"/>
      <c r="O36" s="52"/>
      <c r="P36" s="52"/>
      <c r="Q36" s="52"/>
      <c r="R36" s="52">
        <v>63151.78</v>
      </c>
      <c r="S36" s="52"/>
      <c r="T36" s="52"/>
      <c r="U36" s="95" t="s">
        <v>94</v>
      </c>
      <c r="V36" s="71"/>
      <c r="W36" s="71"/>
      <c r="X36" s="71"/>
      <c r="Y36" s="71"/>
      <c r="Z36" s="71"/>
      <c r="AA36" s="60"/>
      <c r="AB36" s="60"/>
      <c r="AC36" s="60"/>
      <c r="AD36" s="60"/>
    </row>
    <row r="37" spans="1:30" ht="38.25" collapsed="1">
      <c r="A37" s="19" t="s">
        <v>555</v>
      </c>
      <c r="B37" s="20" t="s">
        <v>552</v>
      </c>
      <c r="C37" s="86" t="s">
        <v>37</v>
      </c>
      <c r="D37" s="1" t="s">
        <v>548</v>
      </c>
      <c r="E37" s="26" t="s">
        <v>577</v>
      </c>
      <c r="F37" s="30"/>
      <c r="G37" s="31"/>
      <c r="H37" s="6"/>
      <c r="I37" s="31"/>
      <c r="J37" s="6"/>
      <c r="K37" s="31"/>
      <c r="L37" s="6"/>
      <c r="M37" s="22"/>
      <c r="N37" s="22"/>
      <c r="O37" s="22"/>
      <c r="P37" s="22"/>
      <c r="Q37" s="22"/>
      <c r="R37" s="22"/>
      <c r="S37" s="22"/>
      <c r="T37" s="22"/>
      <c r="U37" s="17">
        <v>94476.87</v>
      </c>
      <c r="V37" s="68"/>
      <c r="W37" s="68"/>
      <c r="X37" s="68"/>
      <c r="Y37" s="68"/>
      <c r="Z37" s="68"/>
      <c r="AB37" s="6">
        <v>0</v>
      </c>
      <c r="AC37" s="104">
        <f>U37</f>
        <v>94476.87</v>
      </c>
      <c r="AD37" s="105" t="str">
        <f t="shared" si="1"/>
        <v>NO</v>
      </c>
    </row>
    <row r="38" spans="1:30" ht="38.25">
      <c r="A38" s="19" t="s">
        <v>556</v>
      </c>
      <c r="B38" s="20"/>
      <c r="C38" s="86" t="s">
        <v>118</v>
      </c>
      <c r="D38" s="1" t="s">
        <v>548</v>
      </c>
      <c r="E38" s="26" t="s">
        <v>577</v>
      </c>
      <c r="F38" s="30"/>
      <c r="G38" s="31"/>
      <c r="H38" s="6"/>
      <c r="I38" s="31"/>
      <c r="J38" s="6"/>
      <c r="K38" s="31"/>
      <c r="L38" s="6"/>
      <c r="M38" s="22"/>
      <c r="N38" s="22"/>
      <c r="O38" s="22"/>
      <c r="P38" s="22"/>
      <c r="Q38" s="22"/>
      <c r="R38" s="22"/>
      <c r="S38" s="22"/>
      <c r="T38" s="22"/>
      <c r="U38" s="17"/>
      <c r="V38" s="68"/>
      <c r="W38" s="68"/>
      <c r="X38" s="68"/>
      <c r="Y38" s="68"/>
      <c r="Z38" s="68"/>
      <c r="AB38" s="6"/>
      <c r="AC38" s="104"/>
      <c r="AD38" s="105"/>
    </row>
    <row r="39" spans="1:30" ht="25.5" hidden="1" outlineLevel="1">
      <c r="A39" s="62" t="s">
        <v>576</v>
      </c>
      <c r="B39" s="58" t="s">
        <v>545</v>
      </c>
      <c r="C39" s="59" t="s">
        <v>585</v>
      </c>
      <c r="D39" s="50" t="s">
        <v>548</v>
      </c>
      <c r="E39" s="50" t="s">
        <v>577</v>
      </c>
      <c r="F39" s="51">
        <v>430000000</v>
      </c>
      <c r="G39" s="52">
        <v>222076.46660847918</v>
      </c>
      <c r="H39" s="51">
        <v>430000000</v>
      </c>
      <c r="I39" s="52">
        <v>222076.46660847918</v>
      </c>
      <c r="J39" s="52"/>
      <c r="K39" s="52"/>
      <c r="L39" s="51">
        <v>430000000</v>
      </c>
      <c r="M39" s="52">
        <v>222076.46660847918</v>
      </c>
      <c r="N39" s="52"/>
      <c r="O39" s="52"/>
      <c r="P39" s="52">
        <v>222076.46660847918</v>
      </c>
      <c r="Q39" s="52"/>
      <c r="R39" s="52">
        <v>222076.47</v>
      </c>
      <c r="S39" s="52">
        <v>0</v>
      </c>
      <c r="T39" s="52"/>
      <c r="U39" s="60"/>
      <c r="V39" s="60"/>
      <c r="W39" s="60"/>
      <c r="X39" s="60"/>
      <c r="Y39" s="60"/>
      <c r="Z39" s="60"/>
      <c r="AA39" s="60"/>
      <c r="AB39" s="60"/>
      <c r="AC39" s="60"/>
      <c r="AD39" s="60"/>
    </row>
    <row r="40" spans="1:30" ht="38.25" hidden="1" outlineLevel="1">
      <c r="A40" s="62" t="s">
        <v>174</v>
      </c>
      <c r="B40" s="58" t="s">
        <v>546</v>
      </c>
      <c r="C40" s="59" t="s">
        <v>184</v>
      </c>
      <c r="D40" s="50" t="s">
        <v>548</v>
      </c>
      <c r="E40" s="50" t="s">
        <v>577</v>
      </c>
      <c r="F40" s="51">
        <v>600000000</v>
      </c>
      <c r="G40" s="52">
        <v>309874.1394536919</v>
      </c>
      <c r="H40" s="51">
        <v>600000000</v>
      </c>
      <c r="I40" s="52">
        <v>309874.1394536919</v>
      </c>
      <c r="J40" s="51"/>
      <c r="K40" s="52"/>
      <c r="L40" s="51">
        <v>0</v>
      </c>
      <c r="M40" s="52">
        <v>0</v>
      </c>
      <c r="N40" s="52"/>
      <c r="O40" s="52"/>
      <c r="P40" s="52"/>
      <c r="Q40" s="52"/>
      <c r="R40" s="52"/>
      <c r="S40" s="52"/>
      <c r="T40" s="52"/>
      <c r="U40" s="54"/>
      <c r="V40" s="71"/>
      <c r="W40" s="71"/>
      <c r="X40" s="71"/>
      <c r="Y40" s="71"/>
      <c r="Z40" s="71"/>
      <c r="AA40" s="60"/>
      <c r="AB40" s="60"/>
      <c r="AC40" s="60"/>
      <c r="AD40" s="60"/>
    </row>
    <row r="41" spans="1:30" ht="38.25" hidden="1" outlineLevel="1">
      <c r="A41" s="62" t="s">
        <v>175</v>
      </c>
      <c r="B41" s="58" t="s">
        <v>547</v>
      </c>
      <c r="C41" s="59" t="s">
        <v>177</v>
      </c>
      <c r="D41" s="50" t="s">
        <v>548</v>
      </c>
      <c r="E41" s="50" t="s">
        <v>577</v>
      </c>
      <c r="F41" s="51">
        <v>670000000</v>
      </c>
      <c r="G41" s="52">
        <v>346026.12238995597</v>
      </c>
      <c r="H41" s="51">
        <v>670000000</v>
      </c>
      <c r="I41" s="52">
        <v>346026.12238995597</v>
      </c>
      <c r="J41" s="51"/>
      <c r="K41" s="52"/>
      <c r="L41" s="51">
        <v>0</v>
      </c>
      <c r="M41" s="52">
        <v>0</v>
      </c>
      <c r="N41" s="52"/>
      <c r="O41" s="52"/>
      <c r="P41" s="52"/>
      <c r="Q41" s="52"/>
      <c r="R41" s="52"/>
      <c r="S41" s="52"/>
      <c r="T41" s="52"/>
      <c r="U41" s="54"/>
      <c r="V41" s="71"/>
      <c r="W41" s="71"/>
      <c r="X41" s="71"/>
      <c r="Y41" s="71"/>
      <c r="Z41" s="71"/>
      <c r="AA41" s="60"/>
      <c r="AB41" s="60"/>
      <c r="AC41" s="60"/>
      <c r="AD41" s="60"/>
    </row>
    <row r="42" spans="1:30" ht="38.25" hidden="1" outlineLevel="1">
      <c r="A42" s="62" t="s">
        <v>176</v>
      </c>
      <c r="B42" s="58" t="s">
        <v>549</v>
      </c>
      <c r="C42" s="59" t="s">
        <v>178</v>
      </c>
      <c r="D42" s="50" t="s">
        <v>548</v>
      </c>
      <c r="E42" s="50" t="s">
        <v>577</v>
      </c>
      <c r="F42" s="51">
        <v>130000000</v>
      </c>
      <c r="G42" s="52">
        <v>67139.39688163325</v>
      </c>
      <c r="H42" s="51">
        <v>130000000</v>
      </c>
      <c r="I42" s="52">
        <v>67139.39688163325</v>
      </c>
      <c r="J42" s="51"/>
      <c r="K42" s="52"/>
      <c r="L42" s="51">
        <v>0</v>
      </c>
      <c r="M42" s="52">
        <v>0</v>
      </c>
      <c r="N42" s="52"/>
      <c r="O42" s="52"/>
      <c r="P42" s="52"/>
      <c r="Q42" s="52"/>
      <c r="R42" s="52"/>
      <c r="S42" s="52"/>
      <c r="T42" s="52"/>
      <c r="U42" s="54"/>
      <c r="V42" s="71"/>
      <c r="W42" s="71"/>
      <c r="X42" s="71"/>
      <c r="Y42" s="71"/>
      <c r="Z42" s="71"/>
      <c r="AA42" s="60"/>
      <c r="AB42" s="60"/>
      <c r="AC42" s="60"/>
      <c r="AD42" s="60"/>
    </row>
    <row r="43" spans="1:30" ht="25.5" hidden="1" outlineLevel="1">
      <c r="A43" s="62" t="s">
        <v>401</v>
      </c>
      <c r="B43" s="58" t="s">
        <v>552</v>
      </c>
      <c r="C43" s="59" t="s">
        <v>489</v>
      </c>
      <c r="D43" s="50" t="s">
        <v>548</v>
      </c>
      <c r="E43" s="50" t="s">
        <v>577</v>
      </c>
      <c r="F43" s="51">
        <v>80000000</v>
      </c>
      <c r="G43" s="52">
        <v>41316.55192715892</v>
      </c>
      <c r="H43" s="51">
        <v>80000000</v>
      </c>
      <c r="I43" s="52">
        <v>41316.55192715892</v>
      </c>
      <c r="J43" s="51"/>
      <c r="K43" s="52"/>
      <c r="L43" s="51">
        <v>80000000</v>
      </c>
      <c r="M43" s="52">
        <v>41316.55192715892</v>
      </c>
      <c r="N43" s="52"/>
      <c r="O43" s="52"/>
      <c r="P43" s="52">
        <v>41316.55192715892</v>
      </c>
      <c r="Q43" s="52"/>
      <c r="R43" s="52">
        <v>0</v>
      </c>
      <c r="S43" s="52"/>
      <c r="T43" s="52"/>
      <c r="U43" s="54"/>
      <c r="V43" s="71"/>
      <c r="W43" s="71"/>
      <c r="X43" s="71"/>
      <c r="Y43" s="71"/>
      <c r="Z43" s="71"/>
      <c r="AA43" s="60"/>
      <c r="AB43" s="60"/>
      <c r="AC43" s="60"/>
      <c r="AD43" s="60"/>
    </row>
    <row r="44" spans="1:30" ht="38.25" hidden="1" outlineLevel="1">
      <c r="A44" s="62" t="s">
        <v>402</v>
      </c>
      <c r="B44" s="58" t="s">
        <v>553</v>
      </c>
      <c r="C44" s="59" t="s">
        <v>490</v>
      </c>
      <c r="D44" s="50" t="s">
        <v>548</v>
      </c>
      <c r="E44" s="50" t="s">
        <v>577</v>
      </c>
      <c r="F44" s="51">
        <v>200000000</v>
      </c>
      <c r="G44" s="52">
        <v>103291.3798178973</v>
      </c>
      <c r="H44" s="51">
        <v>200000000</v>
      </c>
      <c r="I44" s="52">
        <v>103291.3798178973</v>
      </c>
      <c r="J44" s="51"/>
      <c r="K44" s="52"/>
      <c r="L44" s="51">
        <v>200000000</v>
      </c>
      <c r="M44" s="52">
        <v>103291.3798178973</v>
      </c>
      <c r="N44" s="52"/>
      <c r="O44" s="52"/>
      <c r="P44" s="52">
        <v>103291.3798178973</v>
      </c>
      <c r="Q44" s="52"/>
      <c r="R44" s="52">
        <v>0</v>
      </c>
      <c r="S44" s="52"/>
      <c r="T44" s="52"/>
      <c r="U44" s="54"/>
      <c r="V44" s="71"/>
      <c r="W44" s="71"/>
      <c r="X44" s="71"/>
      <c r="Y44" s="71"/>
      <c r="Z44" s="71"/>
      <c r="AA44" s="60"/>
      <c r="AB44" s="60"/>
      <c r="AC44" s="60"/>
      <c r="AD44" s="60"/>
    </row>
    <row r="45" spans="1:30" ht="38.25" collapsed="1">
      <c r="A45" s="19" t="s">
        <v>557</v>
      </c>
      <c r="B45" s="20"/>
      <c r="C45" s="86" t="s">
        <v>491</v>
      </c>
      <c r="D45" s="1" t="s">
        <v>548</v>
      </c>
      <c r="E45" s="26" t="s">
        <v>577</v>
      </c>
      <c r="F45" s="30"/>
      <c r="G45" s="31"/>
      <c r="H45" s="6"/>
      <c r="I45" s="31"/>
      <c r="J45" s="6"/>
      <c r="K45" s="31"/>
      <c r="L45" s="6"/>
      <c r="M45" s="22"/>
      <c r="N45" s="22"/>
      <c r="O45" s="22"/>
      <c r="P45" s="22"/>
      <c r="Q45" s="22"/>
      <c r="R45" s="22"/>
      <c r="S45" s="22"/>
      <c r="T45" s="22"/>
      <c r="U45" s="22"/>
      <c r="V45" s="68"/>
      <c r="W45" s="68"/>
      <c r="X45" s="68"/>
      <c r="Y45" s="68"/>
      <c r="Z45" s="68"/>
      <c r="AB45" s="6"/>
      <c r="AC45" s="104"/>
      <c r="AD45" s="105"/>
    </row>
    <row r="46" spans="1:30" ht="25.5">
      <c r="A46" s="27" t="s">
        <v>325</v>
      </c>
      <c r="B46" s="28" t="s">
        <v>545</v>
      </c>
      <c r="C46" s="32" t="s">
        <v>586</v>
      </c>
      <c r="D46" s="1" t="s">
        <v>548</v>
      </c>
      <c r="E46" s="26" t="s">
        <v>577</v>
      </c>
      <c r="F46" s="30">
        <v>750000000</v>
      </c>
      <c r="G46" s="31">
        <v>387342.67431711487</v>
      </c>
      <c r="H46" s="6">
        <v>750000000</v>
      </c>
      <c r="I46" s="22">
        <v>387342.67431711487</v>
      </c>
      <c r="J46" s="6"/>
      <c r="K46" s="22"/>
      <c r="L46" s="6">
        <v>750000000</v>
      </c>
      <c r="M46" s="22">
        <v>387342.67431711487</v>
      </c>
      <c r="N46" s="22"/>
      <c r="O46" s="22"/>
      <c r="P46" s="22">
        <v>387342.67431711487</v>
      </c>
      <c r="Q46" s="22"/>
      <c r="R46" s="22">
        <v>387341.81</v>
      </c>
      <c r="S46" s="22"/>
      <c r="T46" s="22"/>
      <c r="U46" s="17">
        <v>387341.81</v>
      </c>
      <c r="V46" s="68"/>
      <c r="W46" s="68"/>
      <c r="X46" s="68"/>
      <c r="Y46" s="68"/>
      <c r="Z46" s="68"/>
      <c r="AB46" s="6">
        <f t="shared" si="2"/>
        <v>750000000</v>
      </c>
      <c r="AC46" s="104">
        <f t="shared" si="0"/>
        <v>387342.67431711487</v>
      </c>
      <c r="AD46" s="105" t="str">
        <f t="shared" si="1"/>
        <v>SI</v>
      </c>
    </row>
    <row r="47" spans="1:30" ht="25.5">
      <c r="A47" s="27" t="s">
        <v>326</v>
      </c>
      <c r="B47" s="28" t="s">
        <v>546</v>
      </c>
      <c r="C47" s="32" t="s">
        <v>587</v>
      </c>
      <c r="D47" s="1" t="s">
        <v>548</v>
      </c>
      <c r="E47" s="26" t="s">
        <v>577</v>
      </c>
      <c r="F47" s="30">
        <v>200000000</v>
      </c>
      <c r="G47" s="31">
        <v>103291.3798178973</v>
      </c>
      <c r="H47" s="6">
        <v>200000000</v>
      </c>
      <c r="I47" s="22">
        <v>103291.3798178973</v>
      </c>
      <c r="J47" s="6"/>
      <c r="K47" s="22"/>
      <c r="L47" s="6">
        <v>200000000</v>
      </c>
      <c r="M47" s="22">
        <v>103291.3798178973</v>
      </c>
      <c r="N47" s="22"/>
      <c r="O47" s="22"/>
      <c r="P47" s="22">
        <v>103291.3798178973</v>
      </c>
      <c r="Q47" s="22"/>
      <c r="R47" s="22">
        <v>103288.72</v>
      </c>
      <c r="S47" s="22"/>
      <c r="T47" s="22"/>
      <c r="U47" s="17">
        <v>103288.72</v>
      </c>
      <c r="V47" s="68"/>
      <c r="W47" s="68"/>
      <c r="X47" s="68"/>
      <c r="Y47" s="68"/>
      <c r="Z47" s="68"/>
      <c r="AB47" s="6">
        <f t="shared" si="2"/>
        <v>200000000</v>
      </c>
      <c r="AC47" s="104">
        <f t="shared" si="0"/>
        <v>103291.3798178973</v>
      </c>
      <c r="AD47" s="105" t="str">
        <f t="shared" si="1"/>
        <v>SI</v>
      </c>
    </row>
    <row r="48" spans="1:30" ht="50.25" customHeight="1">
      <c r="A48" s="27" t="s">
        <v>557</v>
      </c>
      <c r="B48" s="28" t="s">
        <v>547</v>
      </c>
      <c r="C48" s="32" t="s">
        <v>301</v>
      </c>
      <c r="D48" s="1" t="s">
        <v>548</v>
      </c>
      <c r="E48" s="26" t="s">
        <v>577</v>
      </c>
      <c r="F48" s="30"/>
      <c r="G48" s="31"/>
      <c r="H48" s="6">
        <v>300000000</v>
      </c>
      <c r="I48" s="22">
        <v>154937.06972684595</v>
      </c>
      <c r="J48" s="6"/>
      <c r="K48" s="22"/>
      <c r="L48" s="6">
        <v>300000000</v>
      </c>
      <c r="M48" s="22">
        <v>154937.06972684595</v>
      </c>
      <c r="N48" s="22"/>
      <c r="O48" s="22"/>
      <c r="P48" s="22">
        <v>154937.06972684595</v>
      </c>
      <c r="Q48" s="22"/>
      <c r="R48" s="22">
        <v>154937.07</v>
      </c>
      <c r="S48" s="22"/>
      <c r="T48" s="22"/>
      <c r="U48" s="17">
        <v>154937.06972684595</v>
      </c>
      <c r="V48" s="68"/>
      <c r="W48" s="68"/>
      <c r="X48" s="68"/>
      <c r="Y48" s="68"/>
      <c r="Z48" s="68"/>
      <c r="AB48" s="6">
        <f>H48</f>
        <v>300000000</v>
      </c>
      <c r="AC48" s="104">
        <f t="shared" si="0"/>
        <v>154937.06972684595</v>
      </c>
      <c r="AD48" s="105" t="str">
        <f t="shared" si="1"/>
        <v>NO</v>
      </c>
    </row>
    <row r="49" spans="1:30" ht="25.5">
      <c r="A49" s="27"/>
      <c r="B49" s="24"/>
      <c r="C49" s="32" t="s">
        <v>492</v>
      </c>
      <c r="D49" s="1" t="s">
        <v>548</v>
      </c>
      <c r="E49" s="26" t="s">
        <v>577</v>
      </c>
      <c r="F49" s="30"/>
      <c r="G49" s="31"/>
      <c r="H49" s="6"/>
      <c r="I49" s="22"/>
      <c r="J49" s="6"/>
      <c r="K49" s="22"/>
      <c r="L49" s="6"/>
      <c r="M49" s="22"/>
      <c r="N49" s="22"/>
      <c r="O49" s="22"/>
      <c r="P49" s="22"/>
      <c r="Q49" s="22"/>
      <c r="R49" s="22">
        <v>3.52</v>
      </c>
      <c r="S49" s="22"/>
      <c r="T49" s="22"/>
      <c r="U49" s="17">
        <v>3.52</v>
      </c>
      <c r="V49" s="68"/>
      <c r="W49" s="68"/>
      <c r="X49" s="68"/>
      <c r="Y49" s="68"/>
      <c r="Z49" s="68"/>
      <c r="AB49" s="6"/>
      <c r="AC49" s="104"/>
      <c r="AD49" s="105"/>
    </row>
    <row r="50" spans="1:30" ht="25.5" hidden="1" outlineLevel="1">
      <c r="A50" s="62" t="s">
        <v>186</v>
      </c>
      <c r="B50" s="58" t="s">
        <v>549</v>
      </c>
      <c r="C50" s="79" t="s">
        <v>185</v>
      </c>
      <c r="D50" s="50"/>
      <c r="E50" s="50" t="s">
        <v>577</v>
      </c>
      <c r="F50" s="51">
        <v>350000000</v>
      </c>
      <c r="G50" s="52">
        <v>180759.91468132028</v>
      </c>
      <c r="H50" s="51">
        <v>350000000</v>
      </c>
      <c r="I50" s="52">
        <v>180759.91468132028</v>
      </c>
      <c r="J50" s="51"/>
      <c r="K50" s="52"/>
      <c r="L50" s="51">
        <v>0</v>
      </c>
      <c r="M50" s="52">
        <v>0</v>
      </c>
      <c r="N50" s="52"/>
      <c r="O50" s="52"/>
      <c r="P50" s="52"/>
      <c r="Q50" s="52"/>
      <c r="R50" s="52"/>
      <c r="S50" s="52"/>
      <c r="T50" s="52"/>
      <c r="U50" s="54"/>
      <c r="V50" s="71"/>
      <c r="W50" s="71"/>
      <c r="X50" s="71"/>
      <c r="Y50" s="71"/>
      <c r="Z50" s="71"/>
      <c r="AA50" s="60"/>
      <c r="AB50" s="60"/>
      <c r="AC50" s="60"/>
      <c r="AD50" s="60"/>
    </row>
    <row r="51" spans="1:53" s="82" customFormat="1" ht="38.25" collapsed="1">
      <c r="A51" s="80" t="s">
        <v>558</v>
      </c>
      <c r="B51" s="81"/>
      <c r="C51" s="87" t="s">
        <v>50</v>
      </c>
      <c r="D51" s="43" t="s">
        <v>548</v>
      </c>
      <c r="E51" s="26" t="s">
        <v>577</v>
      </c>
      <c r="F51" s="30"/>
      <c r="G51" s="31"/>
      <c r="H51" s="30"/>
      <c r="I51" s="31"/>
      <c r="J51" s="30"/>
      <c r="K51" s="31"/>
      <c r="L51" s="30"/>
      <c r="M51" s="31"/>
      <c r="N51" s="31"/>
      <c r="O51" s="31"/>
      <c r="P51" s="31"/>
      <c r="Q51" s="31"/>
      <c r="R51" s="31"/>
      <c r="S51" s="31"/>
      <c r="T51" s="31"/>
      <c r="U51" s="31"/>
      <c r="V51" s="68"/>
      <c r="W51" s="68"/>
      <c r="X51" s="68"/>
      <c r="Y51" s="68"/>
      <c r="Z51" s="68"/>
      <c r="AB51" s="6"/>
      <c r="AC51" s="104"/>
      <c r="AD51" s="105"/>
      <c r="AF51"/>
      <c r="AG51"/>
      <c r="AH51"/>
      <c r="AI51"/>
      <c r="AJ51"/>
      <c r="AK51"/>
      <c r="AL51"/>
      <c r="AM51"/>
      <c r="AN51"/>
      <c r="AO51"/>
      <c r="AP51"/>
      <c r="AQ51"/>
      <c r="AR51"/>
      <c r="AS51"/>
      <c r="AT51"/>
      <c r="AU51"/>
      <c r="AV51"/>
      <c r="AW51"/>
      <c r="AX51"/>
      <c r="AY51"/>
      <c r="AZ51"/>
      <c r="BA51"/>
    </row>
    <row r="52" spans="1:30" ht="25.5">
      <c r="A52" s="27" t="s">
        <v>327</v>
      </c>
      <c r="B52" s="28" t="s">
        <v>545</v>
      </c>
      <c r="C52" s="32" t="s">
        <v>588</v>
      </c>
      <c r="D52" s="1" t="s">
        <v>548</v>
      </c>
      <c r="E52" s="26" t="s">
        <v>577</v>
      </c>
      <c r="F52" s="30">
        <v>250000000</v>
      </c>
      <c r="G52" s="31">
        <v>129114.22477237163</v>
      </c>
      <c r="H52" s="6">
        <v>250000000</v>
      </c>
      <c r="I52" s="22">
        <v>129114.22477237163</v>
      </c>
      <c r="J52" s="6"/>
      <c r="K52" s="22"/>
      <c r="L52" s="6">
        <v>250000000</v>
      </c>
      <c r="M52" s="22">
        <v>129114.22477237163</v>
      </c>
      <c r="N52" s="22"/>
      <c r="O52" s="22"/>
      <c r="P52" s="22">
        <v>129114.22477237163</v>
      </c>
      <c r="Q52" s="22"/>
      <c r="R52" s="22">
        <v>126913.88</v>
      </c>
      <c r="S52" s="22"/>
      <c r="T52" s="22"/>
      <c r="U52" s="17">
        <v>126913.88</v>
      </c>
      <c r="V52" s="68"/>
      <c r="W52" s="68"/>
      <c r="X52" s="68"/>
      <c r="Y52" s="68"/>
      <c r="Z52" s="68"/>
      <c r="AB52" s="6">
        <f t="shared" si="2"/>
        <v>250000000</v>
      </c>
      <c r="AC52" s="104">
        <f t="shared" si="0"/>
        <v>129114.22477237163</v>
      </c>
      <c r="AD52" s="105" t="str">
        <f t="shared" si="1"/>
        <v>SI</v>
      </c>
    </row>
    <row r="53" spans="1:30" ht="25.5">
      <c r="A53" s="27" t="s">
        <v>328</v>
      </c>
      <c r="B53" s="28" t="s">
        <v>546</v>
      </c>
      <c r="C53" s="32" t="s">
        <v>589</v>
      </c>
      <c r="D53" s="1" t="s">
        <v>548</v>
      </c>
      <c r="E53" s="26" t="s">
        <v>577</v>
      </c>
      <c r="F53" s="30">
        <v>300000000</v>
      </c>
      <c r="G53" s="31">
        <v>154937.06972684595</v>
      </c>
      <c r="H53" s="6">
        <v>300000000</v>
      </c>
      <c r="I53" s="22">
        <v>154937.06972684595</v>
      </c>
      <c r="J53" s="6"/>
      <c r="K53" s="22"/>
      <c r="L53" s="6">
        <v>300000000</v>
      </c>
      <c r="M53" s="22">
        <v>154937.06972684595</v>
      </c>
      <c r="N53" s="22"/>
      <c r="O53" s="22"/>
      <c r="P53" s="22">
        <v>154937.06972684595</v>
      </c>
      <c r="Q53" s="22"/>
      <c r="R53" s="22">
        <v>154937.07</v>
      </c>
      <c r="S53" s="22"/>
      <c r="T53" s="22"/>
      <c r="U53" s="17">
        <v>154937.07</v>
      </c>
      <c r="V53" s="68"/>
      <c r="W53" s="68"/>
      <c r="X53" s="68"/>
      <c r="Y53" s="68"/>
      <c r="Z53" s="68"/>
      <c r="AB53" s="6">
        <f t="shared" si="2"/>
        <v>300000000</v>
      </c>
      <c r="AC53" s="104">
        <f t="shared" si="0"/>
        <v>154937.06972684595</v>
      </c>
      <c r="AD53" s="105" t="str">
        <f t="shared" si="1"/>
        <v>SI</v>
      </c>
    </row>
    <row r="54" spans="1:30" ht="51" hidden="1" outlineLevel="1">
      <c r="A54" s="83" t="s">
        <v>558</v>
      </c>
      <c r="B54" s="84" t="s">
        <v>547</v>
      </c>
      <c r="C54" s="85" t="s">
        <v>493</v>
      </c>
      <c r="D54" s="50" t="s">
        <v>548</v>
      </c>
      <c r="E54" s="50" t="s">
        <v>577</v>
      </c>
      <c r="F54" s="51"/>
      <c r="G54" s="52"/>
      <c r="H54" s="51"/>
      <c r="I54" s="52"/>
      <c r="J54" s="51"/>
      <c r="K54" s="52"/>
      <c r="L54" s="51"/>
      <c r="M54" s="52"/>
      <c r="N54" s="52"/>
      <c r="O54" s="52"/>
      <c r="P54" s="52"/>
      <c r="Q54" s="52"/>
      <c r="R54" s="52">
        <v>2200.34</v>
      </c>
      <c r="S54" s="52"/>
      <c r="T54" s="52"/>
      <c r="U54" s="95" t="s">
        <v>94</v>
      </c>
      <c r="V54" s="71"/>
      <c r="W54" s="71"/>
      <c r="X54" s="71"/>
      <c r="Y54" s="71"/>
      <c r="Z54" s="71"/>
      <c r="AA54" s="60"/>
      <c r="AB54" s="60"/>
      <c r="AC54" s="60"/>
      <c r="AD54" s="60"/>
    </row>
    <row r="55" spans="1:30" ht="51" collapsed="1">
      <c r="A55" s="27" t="s">
        <v>558</v>
      </c>
      <c r="B55" s="24" t="s">
        <v>547</v>
      </c>
      <c r="C55" s="32" t="s">
        <v>51</v>
      </c>
      <c r="D55" s="1" t="s">
        <v>548</v>
      </c>
      <c r="E55" s="26" t="s">
        <v>577</v>
      </c>
      <c r="F55" s="30"/>
      <c r="G55" s="31"/>
      <c r="H55" s="6"/>
      <c r="I55" s="22"/>
      <c r="J55" s="6"/>
      <c r="K55" s="22"/>
      <c r="L55" s="6"/>
      <c r="M55" s="22"/>
      <c r="N55" s="22"/>
      <c r="O55" s="22"/>
      <c r="P55" s="22"/>
      <c r="Q55" s="22"/>
      <c r="R55" s="22"/>
      <c r="S55" s="22"/>
      <c r="T55" s="22"/>
      <c r="U55" s="17">
        <v>60243.2</v>
      </c>
      <c r="V55" s="68"/>
      <c r="W55" s="68"/>
      <c r="X55" s="68"/>
      <c r="Y55" s="68"/>
      <c r="Z55" s="68"/>
      <c r="AB55" s="6">
        <v>0</v>
      </c>
      <c r="AC55" s="104">
        <f>U55</f>
        <v>60243.2</v>
      </c>
      <c r="AD55" s="105" t="str">
        <f t="shared" si="1"/>
        <v>NO</v>
      </c>
    </row>
    <row r="56" spans="1:30" ht="38.25">
      <c r="A56" s="19" t="s">
        <v>559</v>
      </c>
      <c r="B56" s="20"/>
      <c r="C56" s="88" t="s">
        <v>59</v>
      </c>
      <c r="D56" s="1" t="s">
        <v>592</v>
      </c>
      <c r="E56" s="26" t="s">
        <v>577</v>
      </c>
      <c r="F56" s="30"/>
      <c r="G56" s="31"/>
      <c r="H56" s="6"/>
      <c r="I56" s="31"/>
      <c r="J56" s="6"/>
      <c r="K56" s="31"/>
      <c r="L56" s="6"/>
      <c r="M56" s="22"/>
      <c r="N56" s="22"/>
      <c r="O56" s="22"/>
      <c r="P56" s="22"/>
      <c r="Q56" s="22"/>
      <c r="R56" s="22"/>
      <c r="S56" s="22"/>
      <c r="T56" s="22"/>
      <c r="U56" s="22"/>
      <c r="V56" s="68"/>
      <c r="W56" s="68"/>
      <c r="X56" s="68"/>
      <c r="Y56" s="68"/>
      <c r="Z56" s="68"/>
      <c r="AB56" s="6"/>
      <c r="AC56" s="104"/>
      <c r="AD56" s="105"/>
    </row>
    <row r="57" spans="1:30" ht="25.5">
      <c r="A57" s="27" t="s">
        <v>329</v>
      </c>
      <c r="B57" s="28" t="s">
        <v>545</v>
      </c>
      <c r="C57" s="32" t="s">
        <v>590</v>
      </c>
      <c r="D57" s="1" t="s">
        <v>548</v>
      </c>
      <c r="E57" s="26" t="s">
        <v>577</v>
      </c>
      <c r="F57" s="30">
        <v>250000000</v>
      </c>
      <c r="G57" s="31">
        <v>129114.22477237163</v>
      </c>
      <c r="H57" s="6">
        <v>250000000</v>
      </c>
      <c r="I57" s="22">
        <v>129114.22477237163</v>
      </c>
      <c r="J57" s="6"/>
      <c r="K57" s="22"/>
      <c r="L57" s="6">
        <v>0</v>
      </c>
      <c r="M57" s="22">
        <v>0</v>
      </c>
      <c r="N57" s="22"/>
      <c r="O57" s="22"/>
      <c r="P57" s="22"/>
      <c r="Q57" s="22"/>
      <c r="R57" s="22">
        <v>125554.93</v>
      </c>
      <c r="S57" s="22"/>
      <c r="T57" s="22"/>
      <c r="U57" s="17">
        <v>125554.93</v>
      </c>
      <c r="V57" s="68"/>
      <c r="W57" s="68"/>
      <c r="X57" s="68"/>
      <c r="Y57" s="68"/>
      <c r="Z57" s="68"/>
      <c r="AB57" s="6">
        <f t="shared" si="2"/>
        <v>250000000</v>
      </c>
      <c r="AC57" s="104">
        <f t="shared" si="0"/>
        <v>129114.22477237163</v>
      </c>
      <c r="AD57" s="105" t="str">
        <f t="shared" si="1"/>
        <v>SI</v>
      </c>
    </row>
    <row r="58" spans="1:30" ht="25.5" hidden="1" outlineLevel="1">
      <c r="A58" s="83" t="s">
        <v>398</v>
      </c>
      <c r="B58" s="84" t="s">
        <v>545</v>
      </c>
      <c r="C58" s="85" t="s">
        <v>6</v>
      </c>
      <c r="D58" s="50" t="s">
        <v>548</v>
      </c>
      <c r="E58" s="50" t="s">
        <v>577</v>
      </c>
      <c r="F58" s="51"/>
      <c r="G58" s="52"/>
      <c r="H58" s="51"/>
      <c r="I58" s="52"/>
      <c r="J58" s="51"/>
      <c r="K58" s="52"/>
      <c r="L58" s="51">
        <v>250000000</v>
      </c>
      <c r="M58" s="52">
        <v>129114.22477237163</v>
      </c>
      <c r="N58" s="52"/>
      <c r="O58" s="52"/>
      <c r="P58" s="52">
        <v>129114.22477237163</v>
      </c>
      <c r="Q58" s="52"/>
      <c r="R58" s="52">
        <v>0</v>
      </c>
      <c r="S58" s="52"/>
      <c r="T58" s="52"/>
      <c r="U58" s="54"/>
      <c r="V58" s="71"/>
      <c r="W58" s="71"/>
      <c r="X58" s="71"/>
      <c r="Y58" s="71"/>
      <c r="Z58" s="71"/>
      <c r="AA58" s="60"/>
      <c r="AB58" s="60"/>
      <c r="AC58" s="60"/>
      <c r="AD58" s="60"/>
    </row>
    <row r="59" spans="1:30" ht="25.5" collapsed="1">
      <c r="A59" s="27" t="s">
        <v>330</v>
      </c>
      <c r="B59" s="28" t="s">
        <v>546</v>
      </c>
      <c r="C59" s="32" t="s">
        <v>591</v>
      </c>
      <c r="D59" s="1" t="s">
        <v>560</v>
      </c>
      <c r="E59" s="26" t="s">
        <v>577</v>
      </c>
      <c r="F59" s="30">
        <v>242000000</v>
      </c>
      <c r="G59" s="31">
        <v>124982.56957965573</v>
      </c>
      <c r="H59" s="6">
        <v>242000000</v>
      </c>
      <c r="I59" s="22">
        <v>124982.56957965573</v>
      </c>
      <c r="J59" s="6"/>
      <c r="K59" s="22"/>
      <c r="L59" s="6">
        <v>242000000</v>
      </c>
      <c r="M59" s="22">
        <v>124982.56957965573</v>
      </c>
      <c r="N59" s="22"/>
      <c r="O59" s="22"/>
      <c r="P59" s="22">
        <v>124982.56957965573</v>
      </c>
      <c r="Q59" s="22"/>
      <c r="R59" s="22">
        <v>124982.57</v>
      </c>
      <c r="S59" s="22"/>
      <c r="T59" s="22"/>
      <c r="U59" s="17">
        <v>124982.57</v>
      </c>
      <c r="V59" s="68"/>
      <c r="W59" s="68"/>
      <c r="X59" s="68"/>
      <c r="Y59" s="68"/>
      <c r="Z59" s="68"/>
      <c r="AB59" s="6">
        <f t="shared" si="2"/>
        <v>242000000</v>
      </c>
      <c r="AC59" s="104">
        <f t="shared" si="0"/>
        <v>124982.56957965573</v>
      </c>
      <c r="AD59" s="105" t="str">
        <f t="shared" si="1"/>
        <v>SI</v>
      </c>
    </row>
    <row r="60" spans="1:30" ht="51" hidden="1" outlineLevel="1">
      <c r="A60" s="83" t="s">
        <v>559</v>
      </c>
      <c r="B60" s="84" t="s">
        <v>547</v>
      </c>
      <c r="C60" s="85" t="s">
        <v>494</v>
      </c>
      <c r="D60" s="50" t="s">
        <v>548</v>
      </c>
      <c r="E60" s="50" t="s">
        <v>577</v>
      </c>
      <c r="F60" s="51"/>
      <c r="G60" s="52"/>
      <c r="H60" s="51"/>
      <c r="I60" s="52"/>
      <c r="J60" s="51"/>
      <c r="K60" s="52"/>
      <c r="L60" s="51"/>
      <c r="M60" s="52"/>
      <c r="N60" s="52"/>
      <c r="O60" s="52"/>
      <c r="P60" s="52"/>
      <c r="Q60" s="52"/>
      <c r="R60" s="52">
        <v>3559.29</v>
      </c>
      <c r="S60" s="52"/>
      <c r="T60" s="52"/>
      <c r="U60" s="95" t="s">
        <v>94</v>
      </c>
      <c r="V60" s="71"/>
      <c r="W60" s="71"/>
      <c r="X60" s="71"/>
      <c r="Y60" s="71"/>
      <c r="Z60" s="71"/>
      <c r="AA60" s="60"/>
      <c r="AB60" s="60"/>
      <c r="AC60" s="60"/>
      <c r="AD60" s="60"/>
    </row>
    <row r="61" spans="1:30" ht="51" collapsed="1">
      <c r="A61" s="19" t="s">
        <v>331</v>
      </c>
      <c r="B61" s="20"/>
      <c r="C61" s="88" t="s">
        <v>39</v>
      </c>
      <c r="D61" s="1" t="s">
        <v>548</v>
      </c>
      <c r="E61" s="26" t="s">
        <v>577</v>
      </c>
      <c r="F61" s="30">
        <v>1700000000</v>
      </c>
      <c r="G61" s="31">
        <v>877976.7284521271</v>
      </c>
      <c r="H61" s="6">
        <v>1700000000</v>
      </c>
      <c r="I61" s="22">
        <v>877976.7284521271</v>
      </c>
      <c r="J61" s="6"/>
      <c r="K61" s="22"/>
      <c r="L61" s="6"/>
      <c r="M61" s="22"/>
      <c r="N61" s="22"/>
      <c r="O61" s="22"/>
      <c r="P61" s="22"/>
      <c r="Q61" s="22"/>
      <c r="R61" s="22"/>
      <c r="S61" s="22"/>
      <c r="T61" s="22"/>
      <c r="U61" s="17"/>
      <c r="V61" s="68"/>
      <c r="W61" s="68"/>
      <c r="X61" s="68"/>
      <c r="Y61" s="68"/>
      <c r="Z61" s="68"/>
      <c r="AB61" s="6"/>
      <c r="AC61" s="104"/>
      <c r="AD61" s="105"/>
    </row>
    <row r="62" spans="1:30" ht="51">
      <c r="A62" s="27" t="s">
        <v>561</v>
      </c>
      <c r="B62" s="28" t="s">
        <v>545</v>
      </c>
      <c r="C62" s="32" t="s">
        <v>593</v>
      </c>
      <c r="D62" s="1" t="s">
        <v>548</v>
      </c>
      <c r="E62" s="26" t="s">
        <v>577</v>
      </c>
      <c r="F62" s="30"/>
      <c r="G62" s="31"/>
      <c r="H62" s="6"/>
      <c r="I62" s="22"/>
      <c r="J62" s="6"/>
      <c r="K62" s="22"/>
      <c r="L62" s="6">
        <v>372000000</v>
      </c>
      <c r="M62" s="22">
        <v>192121.96646128898</v>
      </c>
      <c r="N62" s="22"/>
      <c r="O62" s="22"/>
      <c r="P62" s="22">
        <v>192121.96646128898</v>
      </c>
      <c r="Q62" s="22"/>
      <c r="R62" s="22">
        <v>165038.89</v>
      </c>
      <c r="S62" s="22"/>
      <c r="T62" s="22"/>
      <c r="U62" s="17">
        <v>165038.89</v>
      </c>
      <c r="V62" s="68"/>
      <c r="W62" s="68"/>
      <c r="X62" s="68"/>
      <c r="Y62" s="68"/>
      <c r="Z62" s="68"/>
      <c r="AB62" s="6">
        <f>L62</f>
        <v>372000000</v>
      </c>
      <c r="AC62" s="104">
        <f t="shared" si="0"/>
        <v>192121.96646128898</v>
      </c>
      <c r="AD62" s="105" t="str">
        <f t="shared" si="1"/>
        <v>SI</v>
      </c>
    </row>
    <row r="63" spans="1:30" ht="38.25">
      <c r="A63" s="27" t="s">
        <v>561</v>
      </c>
      <c r="B63" s="28" t="s">
        <v>546</v>
      </c>
      <c r="C63" s="32" t="s">
        <v>594</v>
      </c>
      <c r="D63" s="1" t="s">
        <v>548</v>
      </c>
      <c r="E63" s="26" t="s">
        <v>577</v>
      </c>
      <c r="F63" s="30"/>
      <c r="G63" s="31"/>
      <c r="H63" s="6"/>
      <c r="I63" s="22"/>
      <c r="J63" s="6"/>
      <c r="K63" s="22"/>
      <c r="L63" s="6">
        <v>65000000</v>
      </c>
      <c r="M63" s="22">
        <v>33569.698440816624</v>
      </c>
      <c r="N63" s="22"/>
      <c r="O63" s="22"/>
      <c r="P63" s="22">
        <v>33569.698440816624</v>
      </c>
      <c r="Q63" s="22"/>
      <c r="R63" s="22">
        <v>30033.47</v>
      </c>
      <c r="S63" s="22"/>
      <c r="T63" s="22"/>
      <c r="U63" s="17">
        <v>30033.47</v>
      </c>
      <c r="V63" s="68"/>
      <c r="W63" s="68"/>
      <c r="X63" s="68"/>
      <c r="Y63" s="68"/>
      <c r="Z63" s="68"/>
      <c r="AB63" s="6">
        <f>L63</f>
        <v>65000000</v>
      </c>
      <c r="AC63" s="104">
        <f t="shared" si="0"/>
        <v>33569.698440816624</v>
      </c>
      <c r="AD63" s="105" t="str">
        <f t="shared" si="1"/>
        <v>SI</v>
      </c>
    </row>
    <row r="64" spans="1:30" ht="38.25">
      <c r="A64" s="27" t="s">
        <v>561</v>
      </c>
      <c r="B64" s="28" t="s">
        <v>547</v>
      </c>
      <c r="C64" s="32" t="s">
        <v>595</v>
      </c>
      <c r="D64" s="1" t="s">
        <v>548</v>
      </c>
      <c r="E64" s="26" t="s">
        <v>577</v>
      </c>
      <c r="F64" s="30"/>
      <c r="G64" s="31"/>
      <c r="H64" s="6"/>
      <c r="I64" s="22"/>
      <c r="J64" s="6"/>
      <c r="K64" s="22"/>
      <c r="L64" s="6">
        <v>1263000000</v>
      </c>
      <c r="M64" s="22">
        <v>652285.0635500214</v>
      </c>
      <c r="N64" s="22"/>
      <c r="O64" s="22"/>
      <c r="P64" s="22">
        <v>652285.0635500214</v>
      </c>
      <c r="Q64" s="22"/>
      <c r="R64" s="22">
        <v>533171.89</v>
      </c>
      <c r="S64" s="22"/>
      <c r="T64" s="22"/>
      <c r="U64" s="17">
        <v>533171.89</v>
      </c>
      <c r="V64" s="68"/>
      <c r="W64" s="68"/>
      <c r="X64" s="68"/>
      <c r="Y64" s="68"/>
      <c r="Z64" s="68"/>
      <c r="AB64" s="6">
        <f>L64</f>
        <v>1263000000</v>
      </c>
      <c r="AC64" s="104">
        <f t="shared" si="0"/>
        <v>652285.0635500214</v>
      </c>
      <c r="AD64" s="105" t="str">
        <f t="shared" si="1"/>
        <v>SI</v>
      </c>
    </row>
    <row r="65" spans="1:30" ht="63.75" hidden="1" outlineLevel="1">
      <c r="A65" s="83" t="s">
        <v>561</v>
      </c>
      <c r="B65" s="84" t="s">
        <v>549</v>
      </c>
      <c r="C65" s="85" t="s">
        <v>497</v>
      </c>
      <c r="D65" s="50" t="s">
        <v>548</v>
      </c>
      <c r="E65" s="50" t="s">
        <v>577</v>
      </c>
      <c r="F65" s="51"/>
      <c r="G65" s="52"/>
      <c r="H65" s="51"/>
      <c r="I65" s="52"/>
      <c r="J65" s="51"/>
      <c r="K65" s="52"/>
      <c r="L65" s="51"/>
      <c r="M65" s="52"/>
      <c r="N65" s="52"/>
      <c r="O65" s="52"/>
      <c r="P65" s="52"/>
      <c r="Q65" s="52"/>
      <c r="R65" s="52">
        <v>149732.48</v>
      </c>
      <c r="S65" s="52"/>
      <c r="T65" s="52"/>
      <c r="U65" s="95" t="s">
        <v>94</v>
      </c>
      <c r="V65" s="71"/>
      <c r="W65" s="71"/>
      <c r="X65" s="71"/>
      <c r="Y65" s="71"/>
      <c r="Z65" s="71"/>
      <c r="AA65" s="60"/>
      <c r="AB65" s="60"/>
      <c r="AC65" s="60"/>
      <c r="AD65" s="60"/>
    </row>
    <row r="66" spans="1:30" ht="63.75" collapsed="1">
      <c r="A66" s="27" t="s">
        <v>561</v>
      </c>
      <c r="B66" s="28" t="s">
        <v>549</v>
      </c>
      <c r="C66" s="32" t="s">
        <v>38</v>
      </c>
      <c r="D66" s="1" t="s">
        <v>548</v>
      </c>
      <c r="E66" s="26" t="s">
        <v>577</v>
      </c>
      <c r="F66" s="30"/>
      <c r="G66" s="31"/>
      <c r="H66" s="6"/>
      <c r="I66" s="22"/>
      <c r="J66" s="6"/>
      <c r="K66" s="22"/>
      <c r="L66" s="6"/>
      <c r="M66" s="22"/>
      <c r="N66" s="22"/>
      <c r="O66" s="22"/>
      <c r="P66" s="22"/>
      <c r="Q66" s="22"/>
      <c r="R66" s="22"/>
      <c r="S66" s="22"/>
      <c r="T66" s="22"/>
      <c r="U66" s="17">
        <v>158767.86</v>
      </c>
      <c r="V66" s="68"/>
      <c r="W66" s="68"/>
      <c r="X66" s="68"/>
      <c r="Y66" s="68"/>
      <c r="Z66" s="68"/>
      <c r="AB66" s="6">
        <v>0</v>
      </c>
      <c r="AC66" s="104">
        <f>U66</f>
        <v>158767.86</v>
      </c>
      <c r="AD66" s="105" t="str">
        <f t="shared" si="1"/>
        <v>NO</v>
      </c>
    </row>
    <row r="67" spans="1:30" ht="38.25">
      <c r="A67" s="19" t="s">
        <v>332</v>
      </c>
      <c r="B67" s="20"/>
      <c r="C67" s="33" t="s">
        <v>52</v>
      </c>
      <c r="D67" s="1" t="s">
        <v>548</v>
      </c>
      <c r="E67" s="26" t="s">
        <v>577</v>
      </c>
      <c r="F67" s="30">
        <v>2800000000</v>
      </c>
      <c r="G67" s="31">
        <v>1446079.3174505623</v>
      </c>
      <c r="H67" s="6">
        <v>2460000000</v>
      </c>
      <c r="I67" s="22">
        <v>1270483.9717601368</v>
      </c>
      <c r="J67" s="6"/>
      <c r="K67" s="22"/>
      <c r="L67" s="6">
        <v>2460000000</v>
      </c>
      <c r="M67" s="22">
        <v>1270483.9717601368</v>
      </c>
      <c r="N67" s="22"/>
      <c r="O67" s="22"/>
      <c r="P67" s="22"/>
      <c r="Q67" s="22"/>
      <c r="R67" s="22"/>
      <c r="S67" s="22"/>
      <c r="T67" s="22"/>
      <c r="U67" s="22"/>
      <c r="V67" s="68"/>
      <c r="W67" s="68"/>
      <c r="X67" s="68"/>
      <c r="Y67" s="68"/>
      <c r="Z67" s="68"/>
      <c r="AB67" s="6"/>
      <c r="AC67" s="104"/>
      <c r="AD67" s="105"/>
    </row>
    <row r="68" spans="1:30" ht="51">
      <c r="A68" s="27" t="s">
        <v>384</v>
      </c>
      <c r="B68" s="28" t="s">
        <v>563</v>
      </c>
      <c r="C68" s="33" t="s">
        <v>302</v>
      </c>
      <c r="D68" s="1" t="s">
        <v>548</v>
      </c>
      <c r="E68" s="26" t="s">
        <v>577</v>
      </c>
      <c r="N68" s="22"/>
      <c r="O68" s="22"/>
      <c r="P68" s="22">
        <v>1088174.686381548</v>
      </c>
      <c r="Q68" s="22"/>
      <c r="R68" s="22">
        <v>1088174.686381548</v>
      </c>
      <c r="S68" s="22"/>
      <c r="T68" s="22"/>
      <c r="U68" s="17">
        <v>1088174.686381548</v>
      </c>
      <c r="V68" s="68"/>
      <c r="W68" s="68"/>
      <c r="X68" s="68"/>
      <c r="Y68" s="68"/>
      <c r="Z68" s="68"/>
      <c r="AB68" s="6">
        <v>0</v>
      </c>
      <c r="AC68" s="104">
        <f>P68</f>
        <v>1088174.686381548</v>
      </c>
      <c r="AD68" s="105" t="str">
        <f t="shared" si="1"/>
        <v>NO</v>
      </c>
    </row>
    <row r="69" spans="1:30" ht="25.5">
      <c r="A69" s="27" t="s">
        <v>562</v>
      </c>
      <c r="B69" s="28" t="s">
        <v>546</v>
      </c>
      <c r="C69" s="32" t="s">
        <v>596</v>
      </c>
      <c r="D69" s="1" t="s">
        <v>548</v>
      </c>
      <c r="E69" s="26" t="s">
        <v>577</v>
      </c>
      <c r="F69" s="30"/>
      <c r="G69" s="31"/>
      <c r="H69" s="6"/>
      <c r="I69" s="22"/>
      <c r="J69" s="6"/>
      <c r="K69" s="22"/>
      <c r="L69" s="6"/>
      <c r="M69" s="22"/>
      <c r="N69" s="22"/>
      <c r="O69" s="22"/>
      <c r="P69" s="22">
        <v>182309.28537858874</v>
      </c>
      <c r="Q69" s="22"/>
      <c r="R69" s="22">
        <v>168916.83</v>
      </c>
      <c r="S69" s="22"/>
      <c r="T69" s="22"/>
      <c r="U69" s="17">
        <v>168916.83</v>
      </c>
      <c r="V69" s="68"/>
      <c r="W69" s="68"/>
      <c r="X69" s="68"/>
      <c r="Y69" s="68"/>
      <c r="Z69" s="68"/>
      <c r="AB69" s="6">
        <v>0</v>
      </c>
      <c r="AC69" s="104">
        <f>P69</f>
        <v>182309.28537858874</v>
      </c>
      <c r="AD69" s="105" t="str">
        <f>IF(U69=AC69,"NO","SI")</f>
        <v>SI</v>
      </c>
    </row>
    <row r="70" spans="1:30" ht="25.5" hidden="1" outlineLevel="1">
      <c r="A70" s="83" t="s">
        <v>562</v>
      </c>
      <c r="B70" s="84" t="s">
        <v>547</v>
      </c>
      <c r="C70" s="85" t="s">
        <v>495</v>
      </c>
      <c r="D70" s="50" t="s">
        <v>548</v>
      </c>
      <c r="E70" s="50" t="s">
        <v>577</v>
      </c>
      <c r="F70" s="51"/>
      <c r="G70" s="52"/>
      <c r="H70" s="51"/>
      <c r="I70" s="52"/>
      <c r="J70" s="51"/>
      <c r="K70" s="52"/>
      <c r="L70" s="51"/>
      <c r="M70" s="52"/>
      <c r="N70" s="52"/>
      <c r="O70" s="52"/>
      <c r="P70" s="52"/>
      <c r="Q70" s="52"/>
      <c r="R70" s="52">
        <v>13392.45</v>
      </c>
      <c r="S70" s="52"/>
      <c r="T70" s="52"/>
      <c r="U70" s="95" t="s">
        <v>94</v>
      </c>
      <c r="V70" s="71"/>
      <c r="W70" s="71"/>
      <c r="X70" s="71"/>
      <c r="Y70" s="71"/>
      <c r="Z70" s="71"/>
      <c r="AA70" s="60"/>
      <c r="AB70" s="60"/>
      <c r="AC70" s="60"/>
      <c r="AD70" s="60"/>
    </row>
    <row r="71" spans="1:30" ht="25.5" collapsed="1">
      <c r="A71" s="27" t="s">
        <v>562</v>
      </c>
      <c r="B71" s="28" t="s">
        <v>547</v>
      </c>
      <c r="C71" s="32" t="s">
        <v>53</v>
      </c>
      <c r="D71" s="1" t="s">
        <v>548</v>
      </c>
      <c r="E71" s="26" t="s">
        <v>577</v>
      </c>
      <c r="F71" s="30"/>
      <c r="G71" s="31"/>
      <c r="H71" s="6"/>
      <c r="I71" s="22"/>
      <c r="J71" s="6"/>
      <c r="K71" s="22"/>
      <c r="L71" s="6"/>
      <c r="M71" s="22"/>
      <c r="N71" s="22"/>
      <c r="O71" s="22"/>
      <c r="P71" s="22"/>
      <c r="Q71" s="22"/>
      <c r="R71" s="22"/>
      <c r="S71" s="22"/>
      <c r="T71" s="22"/>
      <c r="U71" s="17">
        <v>64170.28</v>
      </c>
      <c r="V71" s="68"/>
      <c r="W71" s="68"/>
      <c r="X71" s="68"/>
      <c r="Y71" s="68"/>
      <c r="Z71" s="68"/>
      <c r="AB71" s="6">
        <v>0</v>
      </c>
      <c r="AC71" s="104">
        <f>U71</f>
        <v>64170.28</v>
      </c>
      <c r="AD71" s="105" t="str">
        <f aca="true" t="shared" si="3" ref="AD71:AD132">IF(U71=AC71,"NO","SI")</f>
        <v>NO</v>
      </c>
    </row>
    <row r="72" spans="1:30" ht="38.25">
      <c r="A72" s="19" t="s">
        <v>333</v>
      </c>
      <c r="B72" s="20"/>
      <c r="C72" s="33" t="s">
        <v>496</v>
      </c>
      <c r="D72" s="1" t="s">
        <v>548</v>
      </c>
      <c r="E72" s="26" t="s">
        <v>577</v>
      </c>
      <c r="F72" s="30">
        <v>4500000000</v>
      </c>
      <c r="G72" s="31">
        <v>2324056.045902689</v>
      </c>
      <c r="H72" s="6">
        <v>4500000000</v>
      </c>
      <c r="I72" s="22">
        <v>2324056.045902689</v>
      </c>
      <c r="J72" s="6"/>
      <c r="K72" s="22"/>
      <c r="L72" s="6">
        <v>4500000000</v>
      </c>
      <c r="M72" s="22">
        <v>2324056.045902689</v>
      </c>
      <c r="N72" s="22"/>
      <c r="O72" s="22"/>
      <c r="P72" s="22"/>
      <c r="Q72" s="22"/>
      <c r="R72" s="22"/>
      <c r="S72" s="22"/>
      <c r="T72" s="22"/>
      <c r="U72" s="22"/>
      <c r="V72" s="68"/>
      <c r="W72" s="68"/>
      <c r="X72" s="68"/>
      <c r="Y72" s="68"/>
      <c r="Z72" s="68"/>
      <c r="AB72" s="6"/>
      <c r="AC72" s="104"/>
      <c r="AD72" s="105"/>
    </row>
    <row r="73" spans="1:30" ht="25.5">
      <c r="A73" s="27" t="s">
        <v>564</v>
      </c>
      <c r="B73" s="28" t="s">
        <v>545</v>
      </c>
      <c r="C73" s="32" t="s">
        <v>13</v>
      </c>
      <c r="D73" s="1" t="s">
        <v>548</v>
      </c>
      <c r="E73" s="26" t="s">
        <v>577</v>
      </c>
      <c r="F73" s="30"/>
      <c r="G73" s="31"/>
      <c r="H73" s="6"/>
      <c r="I73" s="22"/>
      <c r="J73" s="6"/>
      <c r="K73" s="22"/>
      <c r="L73" s="6"/>
      <c r="M73" s="22"/>
      <c r="N73" s="22"/>
      <c r="O73" s="22"/>
      <c r="P73" s="22">
        <v>2098963.4710035273</v>
      </c>
      <c r="Q73" s="22"/>
      <c r="R73" s="22">
        <v>2098963.4710035273</v>
      </c>
      <c r="S73" s="22"/>
      <c r="T73" s="22"/>
      <c r="U73" s="17">
        <v>2098963.4710035273</v>
      </c>
      <c r="V73" s="68"/>
      <c r="W73" s="68"/>
      <c r="X73" s="68"/>
      <c r="Y73" s="68"/>
      <c r="Z73" s="68"/>
      <c r="AB73" s="6">
        <f aca="true" t="shared" si="4" ref="AB73:AB133">F73</f>
        <v>0</v>
      </c>
      <c r="AC73" s="104">
        <f>P73</f>
        <v>2098963.4710035273</v>
      </c>
      <c r="AD73" s="105" t="str">
        <f t="shared" si="3"/>
        <v>NO</v>
      </c>
    </row>
    <row r="74" spans="1:30" ht="25.5">
      <c r="A74" s="27" t="s">
        <v>564</v>
      </c>
      <c r="B74" s="28" t="s">
        <v>546</v>
      </c>
      <c r="C74" s="32" t="s">
        <v>597</v>
      </c>
      <c r="D74" s="1" t="s">
        <v>548</v>
      </c>
      <c r="E74" s="26" t="s">
        <v>577</v>
      </c>
      <c r="F74" s="30"/>
      <c r="G74" s="31"/>
      <c r="H74" s="6"/>
      <c r="I74" s="22"/>
      <c r="J74" s="6"/>
      <c r="K74" s="22"/>
      <c r="L74" s="6"/>
      <c r="M74" s="22"/>
      <c r="N74" s="22"/>
      <c r="O74" s="22"/>
      <c r="P74" s="22">
        <v>225092.5748991618</v>
      </c>
      <c r="Q74" s="22"/>
      <c r="R74" s="22">
        <v>225092.5748991618</v>
      </c>
      <c r="S74" s="22"/>
      <c r="T74" s="22"/>
      <c r="U74" s="17">
        <v>225092.5748991618</v>
      </c>
      <c r="V74" s="68"/>
      <c r="W74" s="68"/>
      <c r="X74" s="68"/>
      <c r="Y74" s="68"/>
      <c r="Z74" s="68"/>
      <c r="AB74" s="6">
        <f>F74</f>
        <v>0</v>
      </c>
      <c r="AC74" s="104">
        <f>P74</f>
        <v>225092.5748991618</v>
      </c>
      <c r="AD74" s="105" t="str">
        <f>IF(U74=AC74,"NO","SI")</f>
        <v>NO</v>
      </c>
    </row>
    <row r="75" spans="1:30" ht="38.25">
      <c r="A75" s="19" t="s">
        <v>565</v>
      </c>
      <c r="B75" s="20"/>
      <c r="C75" s="33" t="s">
        <v>58</v>
      </c>
      <c r="D75" s="1" t="s">
        <v>548</v>
      </c>
      <c r="E75" s="26" t="s">
        <v>577</v>
      </c>
      <c r="F75" s="30"/>
      <c r="G75" s="31"/>
      <c r="H75" s="6"/>
      <c r="I75" s="22"/>
      <c r="J75" s="6"/>
      <c r="K75" s="22"/>
      <c r="L75" s="6"/>
      <c r="M75" s="22"/>
      <c r="N75" s="22"/>
      <c r="O75" s="22"/>
      <c r="P75" s="22"/>
      <c r="Q75" s="22"/>
      <c r="R75" s="22"/>
      <c r="S75" s="22"/>
      <c r="T75" s="22"/>
      <c r="U75" s="22"/>
      <c r="V75" s="68"/>
      <c r="W75" s="68"/>
      <c r="X75" s="68"/>
      <c r="Y75" s="68"/>
      <c r="Z75" s="68"/>
      <c r="AB75" s="6"/>
      <c r="AC75" s="104"/>
      <c r="AD75" s="105"/>
    </row>
    <row r="76" spans="1:30" ht="38.25">
      <c r="A76" s="27" t="s">
        <v>334</v>
      </c>
      <c r="B76" s="28" t="s">
        <v>545</v>
      </c>
      <c r="C76" s="32" t="s">
        <v>290</v>
      </c>
      <c r="D76" s="1" t="s">
        <v>548</v>
      </c>
      <c r="E76" s="26" t="s">
        <v>577</v>
      </c>
      <c r="F76" s="30">
        <v>332000000</v>
      </c>
      <c r="G76" s="31">
        <v>171463.69049770953</v>
      </c>
      <c r="H76" s="6">
        <v>332000000</v>
      </c>
      <c r="I76" s="22">
        <v>171463.69049770953</v>
      </c>
      <c r="J76" s="6"/>
      <c r="K76" s="22"/>
      <c r="L76" s="6">
        <v>332000000</v>
      </c>
      <c r="M76" s="22">
        <v>171463.69049770953</v>
      </c>
      <c r="N76" s="22"/>
      <c r="O76" s="22"/>
      <c r="P76" s="22">
        <v>144064.41250445443</v>
      </c>
      <c r="Q76" s="22"/>
      <c r="R76" s="22">
        <v>144056.5</v>
      </c>
      <c r="S76" s="22"/>
      <c r="T76" s="22"/>
      <c r="U76" s="17">
        <v>144056.5</v>
      </c>
      <c r="V76" s="68"/>
      <c r="W76" s="68"/>
      <c r="X76" s="68"/>
      <c r="Y76" s="68"/>
      <c r="Z76" s="68"/>
      <c r="AB76" s="6">
        <f t="shared" si="4"/>
        <v>332000000</v>
      </c>
      <c r="AC76" s="104">
        <f>AB76/1936.27</f>
        <v>171463.69049770953</v>
      </c>
      <c r="AD76" s="105" t="str">
        <f t="shared" si="3"/>
        <v>SI</v>
      </c>
    </row>
    <row r="77" spans="1:30" ht="25.5">
      <c r="A77" s="27" t="s">
        <v>335</v>
      </c>
      <c r="B77" s="28" t="s">
        <v>546</v>
      </c>
      <c r="C77" s="32" t="s">
        <v>289</v>
      </c>
      <c r="D77" s="1" t="s">
        <v>548</v>
      </c>
      <c r="E77" s="26" t="s">
        <v>577</v>
      </c>
      <c r="F77" s="30">
        <v>50000000</v>
      </c>
      <c r="G77" s="31">
        <v>25822.844954474323</v>
      </c>
      <c r="H77" s="6">
        <v>50000000</v>
      </c>
      <c r="I77" s="22">
        <v>25822.844954474323</v>
      </c>
      <c r="J77" s="6"/>
      <c r="K77" s="22"/>
      <c r="L77" s="6">
        <v>50000000</v>
      </c>
      <c r="M77" s="22">
        <v>25822.844954474323</v>
      </c>
      <c r="N77" s="22"/>
      <c r="O77" s="22"/>
      <c r="P77" s="22">
        <v>22930.6863195732</v>
      </c>
      <c r="Q77" s="22"/>
      <c r="R77" s="22">
        <v>16514.52</v>
      </c>
      <c r="S77" s="22"/>
      <c r="T77" s="22"/>
      <c r="U77" s="17">
        <v>16514.52</v>
      </c>
      <c r="V77" s="68"/>
      <c r="W77" s="68"/>
      <c r="X77" s="68"/>
      <c r="Y77" s="68"/>
      <c r="Z77" s="68"/>
      <c r="AB77" s="6">
        <f t="shared" si="4"/>
        <v>50000000</v>
      </c>
      <c r="AC77" s="104">
        <f>AB77/1936.27</f>
        <v>25822.844954474323</v>
      </c>
      <c r="AD77" s="105" t="str">
        <f t="shared" si="3"/>
        <v>SI</v>
      </c>
    </row>
    <row r="78" spans="1:30" ht="25.5">
      <c r="A78" s="27" t="s">
        <v>336</v>
      </c>
      <c r="B78" s="28" t="s">
        <v>547</v>
      </c>
      <c r="C78" s="32" t="s">
        <v>291</v>
      </c>
      <c r="D78" s="1" t="s">
        <v>548</v>
      </c>
      <c r="E78" s="26" t="s">
        <v>577</v>
      </c>
      <c r="F78" s="30">
        <v>72000000</v>
      </c>
      <c r="G78" s="31">
        <v>37184.89673444303</v>
      </c>
      <c r="H78" s="6">
        <v>72000000</v>
      </c>
      <c r="I78" s="22">
        <v>37184.89673444303</v>
      </c>
      <c r="J78" s="6"/>
      <c r="K78" s="22"/>
      <c r="L78" s="6">
        <v>72000000</v>
      </c>
      <c r="M78" s="22">
        <v>37184.89673444303</v>
      </c>
      <c r="N78" s="22"/>
      <c r="O78" s="22"/>
      <c r="P78" s="22">
        <v>32128.783692356956</v>
      </c>
      <c r="Q78" s="22"/>
      <c r="R78" s="22">
        <v>30574.48</v>
      </c>
      <c r="S78" s="22"/>
      <c r="T78" s="22"/>
      <c r="U78" s="17">
        <v>30574.48</v>
      </c>
      <c r="V78" s="68"/>
      <c r="W78" s="68"/>
      <c r="X78" s="68"/>
      <c r="Y78" s="68"/>
      <c r="Z78" s="68"/>
      <c r="AB78" s="6">
        <f t="shared" si="4"/>
        <v>72000000</v>
      </c>
      <c r="AC78" s="104">
        <f>AB78/1936.27</f>
        <v>37184.89673444303</v>
      </c>
      <c r="AD78" s="105" t="str">
        <f t="shared" si="3"/>
        <v>SI</v>
      </c>
    </row>
    <row r="79" spans="1:30" ht="25.5">
      <c r="A79" s="27" t="s">
        <v>337</v>
      </c>
      <c r="B79" s="28" t="s">
        <v>549</v>
      </c>
      <c r="C79" s="32" t="s">
        <v>397</v>
      </c>
      <c r="D79" s="1" t="s">
        <v>548</v>
      </c>
      <c r="E79" s="26" t="s">
        <v>577</v>
      </c>
      <c r="F79" s="30">
        <v>40000000</v>
      </c>
      <c r="G79" s="31">
        <v>20658.27596357946</v>
      </c>
      <c r="H79" s="6">
        <v>40000000</v>
      </c>
      <c r="I79" s="22">
        <v>20658.27596357946</v>
      </c>
      <c r="J79" s="6"/>
      <c r="K79" s="22"/>
      <c r="L79" s="6">
        <v>40000000</v>
      </c>
      <c r="M79" s="22">
        <v>20658.27596357946</v>
      </c>
      <c r="N79" s="22"/>
      <c r="O79" s="22"/>
      <c r="P79" s="22">
        <v>17043.077669953054</v>
      </c>
      <c r="Q79" s="22"/>
      <c r="R79" s="22">
        <v>16010.39</v>
      </c>
      <c r="S79" s="22"/>
      <c r="T79" s="22"/>
      <c r="U79" s="17">
        <v>16010.39</v>
      </c>
      <c r="V79" s="68"/>
      <c r="W79" s="68"/>
      <c r="X79" s="68"/>
      <c r="Y79" s="68"/>
      <c r="Z79" s="68"/>
      <c r="AB79" s="6">
        <f t="shared" si="4"/>
        <v>40000000</v>
      </c>
      <c r="AC79" s="104">
        <f>AB79/1936.27</f>
        <v>20658.27596357946</v>
      </c>
      <c r="AD79" s="105" t="str">
        <f t="shared" si="3"/>
        <v>SI</v>
      </c>
    </row>
    <row r="80" spans="1:30" ht="25.5">
      <c r="A80" s="27" t="s">
        <v>565</v>
      </c>
      <c r="B80" s="28" t="s">
        <v>552</v>
      </c>
      <c r="C80" s="32" t="s">
        <v>171</v>
      </c>
      <c r="D80" s="1" t="s">
        <v>548</v>
      </c>
      <c r="E80" s="26" t="s">
        <v>577</v>
      </c>
      <c r="F80" s="30"/>
      <c r="G80" s="31"/>
      <c r="H80" s="6">
        <v>80000000</v>
      </c>
      <c r="I80" s="22">
        <v>41316.55192715892</v>
      </c>
      <c r="J80" s="6"/>
      <c r="K80" s="22"/>
      <c r="L80" s="6">
        <v>80000000</v>
      </c>
      <c r="M80" s="22">
        <v>41316.55192715892</v>
      </c>
      <c r="N80" s="22"/>
      <c r="O80" s="22"/>
      <c r="P80" s="22">
        <v>33311.46999127188</v>
      </c>
      <c r="Q80" s="22"/>
      <c r="R80" s="22">
        <v>33287.16</v>
      </c>
      <c r="S80" s="22"/>
      <c r="T80" s="22"/>
      <c r="U80" s="17">
        <v>33287.16</v>
      </c>
      <c r="V80" s="68"/>
      <c r="W80" s="68"/>
      <c r="X80" s="68"/>
      <c r="Y80" s="68"/>
      <c r="Z80" s="68"/>
      <c r="AB80" s="6">
        <f>H80</f>
        <v>80000000</v>
      </c>
      <c r="AC80" s="120">
        <f>AB80/1936.27</f>
        <v>41316.55192715892</v>
      </c>
      <c r="AD80" s="105" t="str">
        <f t="shared" si="3"/>
        <v>SI</v>
      </c>
    </row>
    <row r="81" spans="1:30" ht="25.5" hidden="1" outlineLevel="1">
      <c r="A81" s="83" t="s">
        <v>565</v>
      </c>
      <c r="B81" s="84" t="s">
        <v>553</v>
      </c>
      <c r="C81" s="85" t="s">
        <v>54</v>
      </c>
      <c r="D81" s="50" t="s">
        <v>548</v>
      </c>
      <c r="E81" s="50" t="s">
        <v>577</v>
      </c>
      <c r="F81" s="51"/>
      <c r="G81" s="52"/>
      <c r="H81" s="51"/>
      <c r="I81" s="52"/>
      <c r="J81" s="51"/>
      <c r="K81" s="52"/>
      <c r="L81" s="51"/>
      <c r="M81" s="52"/>
      <c r="N81" s="52"/>
      <c r="O81" s="52"/>
      <c r="P81" s="52">
        <v>46967.829899755714</v>
      </c>
      <c r="Q81" s="52"/>
      <c r="R81" s="52">
        <v>46967.83</v>
      </c>
      <c r="S81" s="52"/>
      <c r="T81" s="52"/>
      <c r="U81" s="95" t="s">
        <v>94</v>
      </c>
      <c r="V81" s="71"/>
      <c r="W81" s="71"/>
      <c r="X81" s="71"/>
      <c r="Y81" s="71"/>
      <c r="Z81" s="71"/>
      <c r="AA81" s="60"/>
      <c r="AB81" s="60"/>
      <c r="AC81" s="60"/>
      <c r="AD81" s="60"/>
    </row>
    <row r="82" spans="1:30" ht="25.5" collapsed="1">
      <c r="A82" s="19" t="s">
        <v>565</v>
      </c>
      <c r="B82" s="20" t="s">
        <v>553</v>
      </c>
      <c r="C82" s="33" t="s">
        <v>54</v>
      </c>
      <c r="D82" s="1" t="s">
        <v>548</v>
      </c>
      <c r="E82" s="26" t="s">
        <v>577</v>
      </c>
      <c r="F82" s="30"/>
      <c r="G82" s="31"/>
      <c r="H82" s="6"/>
      <c r="I82" s="22"/>
      <c r="J82" s="6"/>
      <c r="K82" s="22"/>
      <c r="L82" s="6"/>
      <c r="M82" s="22"/>
      <c r="N82" s="22"/>
      <c r="O82" s="22"/>
      <c r="P82" s="22"/>
      <c r="Q82" s="22"/>
      <c r="R82" s="22"/>
      <c r="S82" s="22"/>
      <c r="T82" s="22"/>
      <c r="U82" s="17">
        <v>127310.96</v>
      </c>
      <c r="V82" s="68"/>
      <c r="W82" s="68"/>
      <c r="X82" s="68"/>
      <c r="Y82" s="68"/>
      <c r="Z82" s="68"/>
      <c r="AB82" s="6">
        <v>0</v>
      </c>
      <c r="AC82" s="104">
        <f>U82</f>
        <v>127310.96</v>
      </c>
      <c r="AD82" s="105" t="str">
        <f t="shared" si="3"/>
        <v>NO</v>
      </c>
    </row>
    <row r="83" spans="1:30" ht="63.75" hidden="1" outlineLevel="1">
      <c r="A83" s="83" t="s">
        <v>565</v>
      </c>
      <c r="B83" s="84" t="s">
        <v>24</v>
      </c>
      <c r="C83" s="85" t="s">
        <v>498</v>
      </c>
      <c r="D83" s="50" t="s">
        <v>548</v>
      </c>
      <c r="E83" s="50" t="s">
        <v>577</v>
      </c>
      <c r="F83" s="51"/>
      <c r="G83" s="52"/>
      <c r="H83" s="51"/>
      <c r="I83" s="52"/>
      <c r="J83" s="51"/>
      <c r="K83" s="52"/>
      <c r="L83" s="51"/>
      <c r="M83" s="52"/>
      <c r="N83" s="52"/>
      <c r="O83" s="52"/>
      <c r="P83" s="52"/>
      <c r="Q83" s="52"/>
      <c r="R83" s="52">
        <v>9035.38</v>
      </c>
      <c r="S83" s="52"/>
      <c r="T83" s="52"/>
      <c r="U83" s="95" t="s">
        <v>94</v>
      </c>
      <c r="V83" s="71"/>
      <c r="W83" s="71"/>
      <c r="X83" s="71"/>
      <c r="Y83" s="71"/>
      <c r="Z83" s="71"/>
      <c r="AA83" s="60"/>
      <c r="AB83" s="60"/>
      <c r="AC83" s="60"/>
      <c r="AD83" s="60"/>
    </row>
    <row r="84" spans="1:30" ht="38.25" collapsed="1">
      <c r="A84" s="19" t="s">
        <v>566</v>
      </c>
      <c r="B84" s="20"/>
      <c r="C84" s="33" t="s">
        <v>40</v>
      </c>
      <c r="D84" s="1" t="s">
        <v>548</v>
      </c>
      <c r="E84" s="26" t="s">
        <v>577</v>
      </c>
      <c r="F84" s="30"/>
      <c r="G84" s="31"/>
      <c r="H84" s="6"/>
      <c r="I84" s="22"/>
      <c r="J84" s="6"/>
      <c r="K84" s="22"/>
      <c r="L84" s="6"/>
      <c r="M84" s="22"/>
      <c r="N84" s="22"/>
      <c r="O84" s="22"/>
      <c r="P84" s="22"/>
      <c r="Q84" s="22"/>
      <c r="R84" s="22"/>
      <c r="S84" s="22"/>
      <c r="T84" s="22"/>
      <c r="U84" s="22"/>
      <c r="V84" s="68"/>
      <c r="W84" s="68"/>
      <c r="X84" s="68"/>
      <c r="Y84" s="68"/>
      <c r="Z84" s="68"/>
      <c r="AB84" s="6"/>
      <c r="AC84" s="104"/>
      <c r="AD84" s="105"/>
    </row>
    <row r="85" spans="1:30" ht="38.25">
      <c r="A85" s="27" t="s">
        <v>338</v>
      </c>
      <c r="B85" s="28" t="s">
        <v>545</v>
      </c>
      <c r="C85" s="32" t="s">
        <v>298</v>
      </c>
      <c r="D85" s="1" t="s">
        <v>548</v>
      </c>
      <c r="E85" s="26" t="s">
        <v>577</v>
      </c>
      <c r="F85" s="30">
        <v>450000000</v>
      </c>
      <c r="G85" s="31">
        <v>232405.60459026892</v>
      </c>
      <c r="H85" s="6">
        <v>450000000</v>
      </c>
      <c r="I85" s="22">
        <v>232405.60459026892</v>
      </c>
      <c r="J85" s="6"/>
      <c r="K85" s="22"/>
      <c r="L85" s="6">
        <v>250000000</v>
      </c>
      <c r="M85" s="22">
        <v>129114.22477237163</v>
      </c>
      <c r="N85" s="22"/>
      <c r="O85" s="22"/>
      <c r="P85" s="22">
        <v>129114.22477237163</v>
      </c>
      <c r="Q85" s="22"/>
      <c r="R85" s="22">
        <v>129114.22</v>
      </c>
      <c r="S85" s="22"/>
      <c r="T85" s="22"/>
      <c r="U85" s="17">
        <v>129114.22</v>
      </c>
      <c r="V85" s="68"/>
      <c r="W85" s="68"/>
      <c r="X85" s="68"/>
      <c r="Y85" s="68"/>
      <c r="Z85" s="68"/>
      <c r="AB85" s="6">
        <f t="shared" si="4"/>
        <v>450000000</v>
      </c>
      <c r="AC85" s="104">
        <f>AB85/1936.27</f>
        <v>232405.60459026892</v>
      </c>
      <c r="AD85" s="105" t="str">
        <f t="shared" si="3"/>
        <v>SI</v>
      </c>
    </row>
    <row r="86" spans="1:30" ht="38.25">
      <c r="A86" s="27" t="s">
        <v>339</v>
      </c>
      <c r="B86" s="28" t="s">
        <v>546</v>
      </c>
      <c r="C86" s="32" t="s">
        <v>598</v>
      </c>
      <c r="D86" s="1" t="s">
        <v>548</v>
      </c>
      <c r="E86" s="26" t="s">
        <v>577</v>
      </c>
      <c r="F86" s="30">
        <v>325000000</v>
      </c>
      <c r="G86" s="31">
        <v>167848.4922040831</v>
      </c>
      <c r="H86" s="6">
        <v>325000000</v>
      </c>
      <c r="I86" s="22">
        <v>167848.4922040831</v>
      </c>
      <c r="J86" s="6"/>
      <c r="K86" s="22"/>
      <c r="L86" s="6">
        <v>325000000</v>
      </c>
      <c r="M86" s="22">
        <v>167848.4922040831</v>
      </c>
      <c r="N86" s="22"/>
      <c r="O86" s="22"/>
      <c r="P86" s="22">
        <v>167848.4922040831</v>
      </c>
      <c r="Q86" s="22"/>
      <c r="R86" s="22">
        <v>136523.93</v>
      </c>
      <c r="S86" s="22"/>
      <c r="T86" s="22"/>
      <c r="U86" s="17">
        <v>136523.93</v>
      </c>
      <c r="V86" s="68"/>
      <c r="W86" s="68"/>
      <c r="X86" s="68"/>
      <c r="Y86" s="68"/>
      <c r="Z86" s="68"/>
      <c r="AB86" s="6">
        <f t="shared" si="4"/>
        <v>325000000</v>
      </c>
      <c r="AC86" s="104">
        <f>AB86/1936.27</f>
        <v>167848.4922040831</v>
      </c>
      <c r="AD86" s="105" t="str">
        <f t="shared" si="3"/>
        <v>SI</v>
      </c>
    </row>
    <row r="87" spans="1:30" ht="25.5">
      <c r="A87" s="27" t="s">
        <v>566</v>
      </c>
      <c r="B87" s="28" t="s">
        <v>547</v>
      </c>
      <c r="C87" s="32" t="s">
        <v>599</v>
      </c>
      <c r="D87" s="1" t="s">
        <v>548</v>
      </c>
      <c r="E87" s="26" t="s">
        <v>577</v>
      </c>
      <c r="F87" s="30"/>
      <c r="G87" s="31"/>
      <c r="H87" s="6"/>
      <c r="I87" s="22"/>
      <c r="J87" s="6"/>
      <c r="K87" s="22"/>
      <c r="L87" s="6">
        <v>200000000</v>
      </c>
      <c r="M87" s="22">
        <v>103291.3798178973</v>
      </c>
      <c r="N87" s="22"/>
      <c r="O87" s="22"/>
      <c r="P87" s="22">
        <v>103291.3798178973</v>
      </c>
      <c r="Q87" s="22"/>
      <c r="R87" s="22">
        <v>103290.86</v>
      </c>
      <c r="S87" s="22"/>
      <c r="T87" s="22"/>
      <c r="U87" s="17">
        <v>103290.86</v>
      </c>
      <c r="V87" s="68"/>
      <c r="W87" s="68"/>
      <c r="X87" s="68"/>
      <c r="Y87" s="68"/>
      <c r="Z87" s="68"/>
      <c r="AB87" s="6">
        <f>L87</f>
        <v>200000000</v>
      </c>
      <c r="AC87" s="104">
        <f>AB87/1936.27</f>
        <v>103291.3798178973</v>
      </c>
      <c r="AD87" s="105" t="str">
        <f t="shared" si="3"/>
        <v>SI</v>
      </c>
    </row>
    <row r="88" spans="1:30" ht="38.25" hidden="1" outlineLevel="1">
      <c r="A88" s="83" t="s">
        <v>566</v>
      </c>
      <c r="B88" s="84" t="s">
        <v>549</v>
      </c>
      <c r="C88" s="59" t="s">
        <v>499</v>
      </c>
      <c r="D88" s="50" t="s">
        <v>548</v>
      </c>
      <c r="E88" s="50" t="s">
        <v>577</v>
      </c>
      <c r="F88" s="51"/>
      <c r="G88" s="52"/>
      <c r="H88" s="51"/>
      <c r="I88" s="52"/>
      <c r="J88" s="51"/>
      <c r="K88" s="52"/>
      <c r="L88" s="51"/>
      <c r="M88" s="52"/>
      <c r="N88" s="52"/>
      <c r="O88" s="52"/>
      <c r="P88" s="52"/>
      <c r="Q88" s="52"/>
      <c r="R88" s="52">
        <v>31325.09</v>
      </c>
      <c r="S88" s="52"/>
      <c r="T88" s="52"/>
      <c r="U88" s="95" t="s">
        <v>94</v>
      </c>
      <c r="V88" s="71"/>
      <c r="W88" s="71"/>
      <c r="X88" s="71"/>
      <c r="Y88" s="71"/>
      <c r="Z88" s="71"/>
      <c r="AA88" s="60"/>
      <c r="AB88" s="60"/>
      <c r="AC88" s="60"/>
      <c r="AD88" s="60"/>
    </row>
    <row r="89" spans="1:30" ht="38.25" collapsed="1">
      <c r="A89" s="19" t="s">
        <v>340</v>
      </c>
      <c r="B89" s="20"/>
      <c r="C89" s="37" t="s">
        <v>60</v>
      </c>
      <c r="D89" s="1" t="s">
        <v>548</v>
      </c>
      <c r="E89" s="26" t="s">
        <v>577</v>
      </c>
      <c r="F89" s="30">
        <v>210000000</v>
      </c>
      <c r="G89" s="31">
        <v>108455.94880879216</v>
      </c>
      <c r="H89" s="6">
        <v>210000000</v>
      </c>
      <c r="I89" s="22">
        <v>108455.94880879216</v>
      </c>
      <c r="J89" s="6"/>
      <c r="K89" s="22"/>
      <c r="L89" s="6">
        <v>210000000</v>
      </c>
      <c r="M89" s="22">
        <v>108455.94880879216</v>
      </c>
      <c r="N89" s="22"/>
      <c r="O89" s="22"/>
      <c r="P89" s="22"/>
      <c r="Q89" s="22"/>
      <c r="R89" s="31"/>
      <c r="S89" s="31"/>
      <c r="T89" s="31"/>
      <c r="U89" s="17"/>
      <c r="V89" s="68"/>
      <c r="W89" s="68"/>
      <c r="X89" s="68"/>
      <c r="Y89" s="68"/>
      <c r="Z89" s="68"/>
      <c r="AB89" s="6"/>
      <c r="AC89" s="104"/>
      <c r="AD89" s="105"/>
    </row>
    <row r="90" spans="1:30" ht="25.5">
      <c r="A90" s="27" t="s">
        <v>567</v>
      </c>
      <c r="B90" s="28" t="s">
        <v>545</v>
      </c>
      <c r="C90" s="32" t="s">
        <v>600</v>
      </c>
      <c r="D90" s="1" t="s">
        <v>548</v>
      </c>
      <c r="E90" s="26" t="s">
        <v>577</v>
      </c>
      <c r="F90" s="2"/>
      <c r="G90" s="2"/>
      <c r="H90" s="6"/>
      <c r="I90" s="22"/>
      <c r="J90" s="6"/>
      <c r="K90" s="22"/>
      <c r="L90" s="6"/>
      <c r="M90" s="22"/>
      <c r="N90" s="22"/>
      <c r="O90" s="22"/>
      <c r="P90" s="22">
        <v>87472.30499878633</v>
      </c>
      <c r="Q90" s="22"/>
      <c r="R90" s="22">
        <v>87430.16</v>
      </c>
      <c r="S90" s="22"/>
      <c r="T90" s="22"/>
      <c r="U90" s="17">
        <v>87430.16</v>
      </c>
      <c r="V90" s="68"/>
      <c r="W90" s="68"/>
      <c r="X90" s="68"/>
      <c r="Y90" s="68"/>
      <c r="Z90" s="68"/>
      <c r="AB90" s="6">
        <f t="shared" si="4"/>
        <v>0</v>
      </c>
      <c r="AC90" s="104">
        <f>P90</f>
        <v>87472.30499878633</v>
      </c>
      <c r="AD90" s="105" t="str">
        <f t="shared" si="3"/>
        <v>SI</v>
      </c>
    </row>
    <row r="91" spans="1:30" ht="51" hidden="1" outlineLevel="1">
      <c r="A91" s="83" t="s">
        <v>61</v>
      </c>
      <c r="B91" s="84" t="s">
        <v>546</v>
      </c>
      <c r="C91" s="85" t="s">
        <v>64</v>
      </c>
      <c r="D91" s="50" t="s">
        <v>548</v>
      </c>
      <c r="E91" s="50" t="s">
        <v>577</v>
      </c>
      <c r="F91" s="51"/>
      <c r="G91" s="52"/>
      <c r="H91" s="51"/>
      <c r="I91" s="52"/>
      <c r="J91" s="51"/>
      <c r="K91" s="52"/>
      <c r="L91" s="51"/>
      <c r="M91" s="52"/>
      <c r="N91" s="52"/>
      <c r="O91" s="52"/>
      <c r="P91" s="52">
        <v>20983.643810005837</v>
      </c>
      <c r="Q91" s="52"/>
      <c r="R91" s="52">
        <v>20983.64</v>
      </c>
      <c r="S91" s="52"/>
      <c r="T91" s="52"/>
      <c r="U91" s="95" t="s">
        <v>94</v>
      </c>
      <c r="V91" s="71"/>
      <c r="W91" s="71"/>
      <c r="X91" s="71"/>
      <c r="Y91" s="71"/>
      <c r="Z91" s="71"/>
      <c r="AA91" s="60"/>
      <c r="AB91" s="60"/>
      <c r="AC91" s="60"/>
      <c r="AD91" s="60"/>
    </row>
    <row r="92" spans="1:30" ht="25.5" collapsed="1">
      <c r="A92" s="27" t="s">
        <v>567</v>
      </c>
      <c r="B92" s="28" t="s">
        <v>546</v>
      </c>
      <c r="C92" s="32" t="s">
        <v>62</v>
      </c>
      <c r="D92" s="1" t="s">
        <v>548</v>
      </c>
      <c r="E92" s="26" t="s">
        <v>577</v>
      </c>
      <c r="F92" s="30"/>
      <c r="G92" s="31"/>
      <c r="H92" s="6"/>
      <c r="I92" s="22"/>
      <c r="J92" s="6"/>
      <c r="K92" s="22"/>
      <c r="L92" s="6"/>
      <c r="M92" s="22"/>
      <c r="N92" s="22"/>
      <c r="O92" s="22"/>
      <c r="P92" s="22"/>
      <c r="Q92" s="22"/>
      <c r="R92" s="22"/>
      <c r="S92" s="22"/>
      <c r="T92" s="22"/>
      <c r="U92" s="17">
        <v>68656.28381000584</v>
      </c>
      <c r="V92" s="68"/>
      <c r="W92" s="68"/>
      <c r="X92" s="68"/>
      <c r="Y92" s="68"/>
      <c r="Z92" s="68"/>
      <c r="AB92" s="6">
        <f t="shared" si="4"/>
        <v>0</v>
      </c>
      <c r="AC92" s="104">
        <f>U92</f>
        <v>68656.28381000584</v>
      </c>
      <c r="AD92" s="105" t="str">
        <f t="shared" si="3"/>
        <v>NO</v>
      </c>
    </row>
    <row r="93" spans="1:30" ht="25.5">
      <c r="A93" s="27"/>
      <c r="B93" s="28"/>
      <c r="C93" s="32" t="s">
        <v>492</v>
      </c>
      <c r="D93" s="1" t="s">
        <v>548</v>
      </c>
      <c r="E93" s="26" t="s">
        <v>577</v>
      </c>
      <c r="F93" s="30"/>
      <c r="G93" s="31"/>
      <c r="H93" s="6"/>
      <c r="I93" s="22"/>
      <c r="J93" s="6"/>
      <c r="K93" s="22"/>
      <c r="L93" s="6"/>
      <c r="M93" s="22"/>
      <c r="N93" s="22"/>
      <c r="O93" s="22"/>
      <c r="P93" s="22"/>
      <c r="Q93" s="22"/>
      <c r="R93" s="22">
        <v>42.15</v>
      </c>
      <c r="S93" s="22"/>
      <c r="T93" s="22"/>
      <c r="U93" s="17">
        <v>42.15</v>
      </c>
      <c r="V93" s="68"/>
      <c r="W93" s="68"/>
      <c r="X93" s="68"/>
      <c r="Y93" s="68"/>
      <c r="Z93" s="68"/>
      <c r="AB93" s="6"/>
      <c r="AC93" s="104"/>
      <c r="AD93" s="105"/>
    </row>
    <row r="94" spans="1:30" ht="38.25">
      <c r="A94" s="19" t="s">
        <v>341</v>
      </c>
      <c r="B94" s="20"/>
      <c r="C94" s="33" t="s">
        <v>65</v>
      </c>
      <c r="D94" s="1" t="s">
        <v>548</v>
      </c>
      <c r="E94" s="26" t="s">
        <v>577</v>
      </c>
      <c r="F94" s="30">
        <v>700000000</v>
      </c>
      <c r="G94" s="31">
        <v>361519.82936264056</v>
      </c>
      <c r="H94" s="6">
        <v>700000000</v>
      </c>
      <c r="I94" s="22">
        <v>361519.82936264056</v>
      </c>
      <c r="J94" s="6"/>
      <c r="K94" s="22"/>
      <c r="L94" s="6">
        <v>700000000</v>
      </c>
      <c r="M94" s="22">
        <v>361519.82936264056</v>
      </c>
      <c r="N94" s="22"/>
      <c r="O94" s="22"/>
      <c r="P94" s="22"/>
      <c r="Q94" s="22"/>
      <c r="R94" s="31"/>
      <c r="S94" s="31"/>
      <c r="T94" s="31"/>
      <c r="U94" s="17"/>
      <c r="V94" s="68"/>
      <c r="W94" s="68"/>
      <c r="X94" s="68"/>
      <c r="Y94" s="68"/>
      <c r="Z94" s="68"/>
      <c r="AB94" s="6"/>
      <c r="AC94" s="104"/>
      <c r="AD94" s="105"/>
    </row>
    <row r="95" spans="1:30" ht="25.5">
      <c r="A95" s="27" t="s">
        <v>568</v>
      </c>
      <c r="B95" s="28" t="s">
        <v>545</v>
      </c>
      <c r="C95" s="32" t="s">
        <v>14</v>
      </c>
      <c r="D95" s="1" t="s">
        <v>548</v>
      </c>
      <c r="E95" s="26" t="s">
        <v>577</v>
      </c>
      <c r="F95" s="30"/>
      <c r="G95" s="31"/>
      <c r="H95" s="6"/>
      <c r="I95" s="22"/>
      <c r="J95" s="6"/>
      <c r="K95" s="22"/>
      <c r="L95" s="6"/>
      <c r="M95" s="22"/>
      <c r="N95" s="22"/>
      <c r="O95" s="22"/>
      <c r="P95" s="22">
        <v>297804.5417219706</v>
      </c>
      <c r="Q95" s="22"/>
      <c r="R95" s="22">
        <v>297531.36</v>
      </c>
      <c r="S95" s="22"/>
      <c r="T95" s="22"/>
      <c r="U95" s="17">
        <v>297531.36</v>
      </c>
      <c r="V95" s="68"/>
      <c r="W95" s="68"/>
      <c r="X95" s="68"/>
      <c r="Y95" s="68"/>
      <c r="Z95" s="68"/>
      <c r="AB95" s="6">
        <f>F95</f>
        <v>0</v>
      </c>
      <c r="AC95" s="104">
        <f>P95</f>
        <v>297804.5417219706</v>
      </c>
      <c r="AD95" s="105" t="str">
        <f>IF(U95=AC95,"NO","SI")</f>
        <v>SI</v>
      </c>
    </row>
    <row r="96" spans="1:30" ht="25.5" hidden="1" outlineLevel="1">
      <c r="A96" s="83" t="s">
        <v>568</v>
      </c>
      <c r="B96" s="84" t="s">
        <v>546</v>
      </c>
      <c r="C96" s="85" t="s">
        <v>63</v>
      </c>
      <c r="D96" s="50" t="s">
        <v>548</v>
      </c>
      <c r="E96" s="50" t="s">
        <v>577</v>
      </c>
      <c r="F96" s="51"/>
      <c r="G96" s="52"/>
      <c r="H96" s="51"/>
      <c r="I96" s="52"/>
      <c r="J96" s="51"/>
      <c r="K96" s="52"/>
      <c r="L96" s="51"/>
      <c r="M96" s="52"/>
      <c r="N96" s="52"/>
      <c r="O96" s="52"/>
      <c r="P96" s="52">
        <v>63715.28764066995</v>
      </c>
      <c r="Q96" s="52"/>
      <c r="R96" s="52">
        <v>47672.64</v>
      </c>
      <c r="S96" s="52"/>
      <c r="T96" s="52"/>
      <c r="U96" s="95" t="s">
        <v>94</v>
      </c>
      <c r="V96" s="71"/>
      <c r="W96" s="71"/>
      <c r="X96" s="71"/>
      <c r="Y96" s="71"/>
      <c r="Z96" s="71"/>
      <c r="AA96" s="60"/>
      <c r="AB96" s="60"/>
      <c r="AC96" s="60"/>
      <c r="AD96" s="60"/>
    </row>
    <row r="97" spans="1:30" ht="25.5" hidden="1" outlineLevel="1">
      <c r="A97" s="83" t="s">
        <v>568</v>
      </c>
      <c r="B97" s="84" t="s">
        <v>547</v>
      </c>
      <c r="C97" s="85" t="s">
        <v>107</v>
      </c>
      <c r="D97" s="50" t="s">
        <v>548</v>
      </c>
      <c r="E97" s="50" t="s">
        <v>577</v>
      </c>
      <c r="F97" s="51"/>
      <c r="G97" s="52"/>
      <c r="H97" s="51"/>
      <c r="I97" s="52"/>
      <c r="J97" s="51"/>
      <c r="K97" s="52"/>
      <c r="L97" s="51"/>
      <c r="M97" s="52"/>
      <c r="N97" s="52"/>
      <c r="O97" s="52"/>
      <c r="P97" s="52"/>
      <c r="Q97" s="52"/>
      <c r="R97" s="52">
        <v>16315.83</v>
      </c>
      <c r="S97" s="52"/>
      <c r="T97" s="52"/>
      <c r="U97" s="95" t="s">
        <v>94</v>
      </c>
      <c r="V97" s="71"/>
      <c r="W97" s="71"/>
      <c r="X97" s="71"/>
      <c r="Y97" s="71"/>
      <c r="Z97" s="71"/>
      <c r="AA97" s="60"/>
      <c r="AB97" s="60"/>
      <c r="AC97" s="60"/>
      <c r="AD97" s="60"/>
    </row>
    <row r="98" spans="1:30" ht="38.25" collapsed="1">
      <c r="A98" s="19" t="s">
        <v>569</v>
      </c>
      <c r="B98" s="20"/>
      <c r="C98" s="33" t="s">
        <v>49</v>
      </c>
      <c r="D98" s="1" t="s">
        <v>548</v>
      </c>
      <c r="E98" s="26" t="s">
        <v>577</v>
      </c>
      <c r="F98" s="30"/>
      <c r="G98" s="31"/>
      <c r="H98" s="6"/>
      <c r="I98" s="22"/>
      <c r="J98" s="6"/>
      <c r="K98" s="22"/>
      <c r="L98" s="6"/>
      <c r="M98" s="22"/>
      <c r="N98" s="22"/>
      <c r="O98" s="22"/>
      <c r="P98" s="22"/>
      <c r="Q98" s="22"/>
      <c r="R98" s="22"/>
      <c r="S98" s="22"/>
      <c r="T98" s="22"/>
      <c r="U98" s="91"/>
      <c r="V98" s="68"/>
      <c r="W98" s="68"/>
      <c r="X98" s="68"/>
      <c r="Y98" s="68"/>
      <c r="Z98" s="68"/>
      <c r="AB98" s="6"/>
      <c r="AC98" s="104"/>
      <c r="AD98" s="105"/>
    </row>
    <row r="99" spans="1:30" ht="38.25">
      <c r="A99" s="27" t="s">
        <v>342</v>
      </c>
      <c r="B99" s="28" t="s">
        <v>545</v>
      </c>
      <c r="C99" s="32" t="s">
        <v>601</v>
      </c>
      <c r="D99" s="1" t="s">
        <v>548</v>
      </c>
      <c r="E99" s="26" t="s">
        <v>577</v>
      </c>
      <c r="F99" s="30">
        <v>350000000</v>
      </c>
      <c r="G99" s="31">
        <v>180759.91468132028</v>
      </c>
      <c r="H99" s="6">
        <v>350000000</v>
      </c>
      <c r="I99" s="22">
        <v>180759.91468132028</v>
      </c>
      <c r="J99" s="6"/>
      <c r="K99" s="22"/>
      <c r="L99" s="6">
        <v>350000000</v>
      </c>
      <c r="M99" s="22">
        <v>180759.91468132028</v>
      </c>
      <c r="N99" s="22"/>
      <c r="O99" s="22"/>
      <c r="P99" s="22">
        <v>180759.91468132028</v>
      </c>
      <c r="Q99" s="22"/>
      <c r="R99" s="22">
        <v>154012.66</v>
      </c>
      <c r="S99" s="22"/>
      <c r="T99" s="22"/>
      <c r="U99" s="17">
        <v>154012.66</v>
      </c>
      <c r="V99" s="68"/>
      <c r="W99" s="68"/>
      <c r="X99" s="68"/>
      <c r="Y99" s="68"/>
      <c r="Z99" s="68"/>
      <c r="AB99" s="6">
        <f t="shared" si="4"/>
        <v>350000000</v>
      </c>
      <c r="AC99" s="104">
        <f>AB99/1936.27</f>
        <v>180759.91468132028</v>
      </c>
      <c r="AD99" s="105" t="str">
        <f t="shared" si="3"/>
        <v>SI</v>
      </c>
    </row>
    <row r="100" spans="1:30" ht="38.25" hidden="1" outlineLevel="1">
      <c r="A100" s="83" t="s">
        <v>288</v>
      </c>
      <c r="B100" s="84" t="s">
        <v>546</v>
      </c>
      <c r="C100" s="85" t="s">
        <v>0</v>
      </c>
      <c r="D100" s="50" t="s">
        <v>548</v>
      </c>
      <c r="E100" s="50" t="s">
        <v>577</v>
      </c>
      <c r="F100" s="51">
        <v>900000000</v>
      </c>
      <c r="G100" s="52">
        <v>464811.20918053784</v>
      </c>
      <c r="H100" s="51">
        <v>820000000</v>
      </c>
      <c r="I100" s="52">
        <v>423494.65725337894</v>
      </c>
      <c r="J100" s="51"/>
      <c r="K100" s="52"/>
      <c r="L100" s="51">
        <v>0</v>
      </c>
      <c r="M100" s="52">
        <v>0</v>
      </c>
      <c r="N100" s="52"/>
      <c r="O100" s="52"/>
      <c r="P100" s="52"/>
      <c r="Q100" s="52"/>
      <c r="R100" s="52"/>
      <c r="S100" s="52"/>
      <c r="T100" s="52"/>
      <c r="U100" s="54"/>
      <c r="V100" s="71"/>
      <c r="W100" s="71"/>
      <c r="X100" s="71"/>
      <c r="Y100" s="71"/>
      <c r="Z100" s="71"/>
      <c r="AA100" s="60"/>
      <c r="AB100" s="60"/>
      <c r="AC100" s="60"/>
      <c r="AD100" s="60"/>
    </row>
    <row r="101" spans="1:30" ht="25.5" collapsed="1">
      <c r="A101" s="27" t="s">
        <v>343</v>
      </c>
      <c r="B101" s="28" t="s">
        <v>547</v>
      </c>
      <c r="C101" s="32" t="s">
        <v>1</v>
      </c>
      <c r="D101" s="1" t="s">
        <v>548</v>
      </c>
      <c r="E101" s="26" t="s">
        <v>577</v>
      </c>
      <c r="F101" s="30">
        <v>330000000</v>
      </c>
      <c r="G101" s="31">
        <v>170430.77669953054</v>
      </c>
      <c r="H101" s="6">
        <v>330000000</v>
      </c>
      <c r="I101" s="22">
        <v>170430.77669953054</v>
      </c>
      <c r="J101" s="6"/>
      <c r="K101" s="22"/>
      <c r="L101" s="6">
        <v>330000000</v>
      </c>
      <c r="M101" s="22">
        <v>170430.77669953054</v>
      </c>
      <c r="N101" s="22"/>
      <c r="O101" s="22"/>
      <c r="P101" s="22">
        <v>170430.77669953054</v>
      </c>
      <c r="Q101" s="22"/>
      <c r="R101" s="22">
        <v>142694.46</v>
      </c>
      <c r="S101" s="22"/>
      <c r="T101" s="22"/>
      <c r="U101" s="17">
        <v>142694.46</v>
      </c>
      <c r="V101" s="68"/>
      <c r="W101" s="68"/>
      <c r="X101" s="68"/>
      <c r="Y101" s="68"/>
      <c r="Z101" s="68"/>
      <c r="AB101" s="6">
        <f t="shared" si="4"/>
        <v>330000000</v>
      </c>
      <c r="AC101" s="104">
        <f>AB101/1936.27</f>
        <v>170430.77669953054</v>
      </c>
      <c r="AD101" s="105" t="str">
        <f t="shared" si="3"/>
        <v>SI</v>
      </c>
    </row>
    <row r="102" spans="1:30" ht="51" hidden="1" outlineLevel="1">
      <c r="A102" s="83" t="s">
        <v>569</v>
      </c>
      <c r="B102" s="84" t="s">
        <v>549</v>
      </c>
      <c r="C102" s="85" t="s">
        <v>108</v>
      </c>
      <c r="D102" s="50" t="s">
        <v>548</v>
      </c>
      <c r="E102" s="50" t="s">
        <v>577</v>
      </c>
      <c r="F102" s="51"/>
      <c r="G102" s="52"/>
      <c r="H102" s="51"/>
      <c r="I102" s="52"/>
      <c r="J102" s="51"/>
      <c r="K102" s="52"/>
      <c r="L102" s="51"/>
      <c r="M102" s="52"/>
      <c r="N102" s="52"/>
      <c r="O102" s="52"/>
      <c r="P102" s="52"/>
      <c r="Q102" s="52"/>
      <c r="R102" s="52">
        <v>54483.57</v>
      </c>
      <c r="S102" s="52"/>
      <c r="T102" s="52"/>
      <c r="U102" s="95" t="s">
        <v>94</v>
      </c>
      <c r="V102" s="71"/>
      <c r="W102" s="71"/>
      <c r="X102" s="71"/>
      <c r="Y102" s="71"/>
      <c r="Z102" s="71"/>
      <c r="AA102" s="60"/>
      <c r="AB102" s="60"/>
      <c r="AC102" s="60"/>
      <c r="AD102" s="60"/>
    </row>
    <row r="103" spans="1:30" ht="38.25" hidden="1" outlineLevel="1">
      <c r="A103" s="62" t="s">
        <v>385</v>
      </c>
      <c r="B103" s="63" t="s">
        <v>563</v>
      </c>
      <c r="C103" s="106" t="s">
        <v>386</v>
      </c>
      <c r="D103" s="50" t="s">
        <v>570</v>
      </c>
      <c r="E103" s="107" t="s">
        <v>577</v>
      </c>
      <c r="F103" s="51">
        <v>4500000000</v>
      </c>
      <c r="G103" s="52">
        <v>2324056.045902689</v>
      </c>
      <c r="H103" s="51">
        <v>3940000000</v>
      </c>
      <c r="I103" s="52">
        <v>2034840.1824125769</v>
      </c>
      <c r="J103" s="51"/>
      <c r="K103" s="52"/>
      <c r="L103" s="51">
        <v>3940000000</v>
      </c>
      <c r="M103" s="52">
        <v>2034840.1824125769</v>
      </c>
      <c r="N103" s="52"/>
      <c r="O103" s="52"/>
      <c r="P103" s="52">
        <v>2034840.1824125769</v>
      </c>
      <c r="Q103" s="52"/>
      <c r="R103" s="52">
        <v>2034840.1824125769</v>
      </c>
      <c r="S103" s="52">
        <v>0</v>
      </c>
      <c r="T103" s="52"/>
      <c r="U103" s="54"/>
      <c r="V103" s="108"/>
      <c r="W103" s="108"/>
      <c r="X103" s="108"/>
      <c r="Y103" s="108"/>
      <c r="Z103" s="108"/>
      <c r="AA103" s="109"/>
      <c r="AB103" s="51"/>
      <c r="AC103" s="110"/>
      <c r="AD103" s="111"/>
    </row>
    <row r="104" spans="1:30" ht="38.25" collapsed="1">
      <c r="A104" s="19" t="s">
        <v>344</v>
      </c>
      <c r="B104" s="20" t="s">
        <v>563</v>
      </c>
      <c r="C104" s="33" t="s">
        <v>387</v>
      </c>
      <c r="D104" s="1" t="s">
        <v>548</v>
      </c>
      <c r="E104" s="26" t="s">
        <v>577</v>
      </c>
      <c r="F104" s="30">
        <v>3000000000</v>
      </c>
      <c r="G104" s="31">
        <v>1549370.6972684595</v>
      </c>
      <c r="H104" s="6">
        <v>2650000000</v>
      </c>
      <c r="I104" s="22">
        <v>1368610.7825871392</v>
      </c>
      <c r="J104" s="6"/>
      <c r="K104" s="22"/>
      <c r="L104" s="6">
        <v>2650000000</v>
      </c>
      <c r="M104" s="22">
        <v>1368610.7825871392</v>
      </c>
      <c r="N104" s="22"/>
      <c r="O104" s="22"/>
      <c r="P104" s="22">
        <v>1368610.7825871392</v>
      </c>
      <c r="Q104" s="22"/>
      <c r="R104" s="22">
        <v>1368610.7825871392</v>
      </c>
      <c r="S104" s="22"/>
      <c r="T104" s="22"/>
      <c r="U104" s="17">
        <v>1368610.7825871392</v>
      </c>
      <c r="V104" s="68"/>
      <c r="W104" s="68"/>
      <c r="X104" s="68"/>
      <c r="Y104" s="68"/>
      <c r="Z104" s="68"/>
      <c r="AB104" s="6">
        <f t="shared" si="4"/>
        <v>3000000000</v>
      </c>
      <c r="AC104" s="104">
        <f>AB104/1936.27</f>
        <v>1549370.6972684595</v>
      </c>
      <c r="AD104" s="105" t="str">
        <f t="shared" si="3"/>
        <v>SI</v>
      </c>
    </row>
    <row r="105" spans="1:30" ht="38.25">
      <c r="A105" s="19" t="s">
        <v>345</v>
      </c>
      <c r="B105" s="20"/>
      <c r="C105" s="33" t="s">
        <v>109</v>
      </c>
      <c r="D105" s="1" t="s">
        <v>572</v>
      </c>
      <c r="E105" s="38" t="s">
        <v>130</v>
      </c>
      <c r="F105" s="30">
        <v>356000000</v>
      </c>
      <c r="G105" s="31">
        <v>183858.6560758572</v>
      </c>
      <c r="H105" s="6">
        <v>356000000</v>
      </c>
      <c r="I105" s="22">
        <v>183858.6560758572</v>
      </c>
      <c r="J105" s="6"/>
      <c r="K105" s="22"/>
      <c r="L105" s="6">
        <v>356000000</v>
      </c>
      <c r="M105" s="22">
        <v>183858.6560758572</v>
      </c>
      <c r="N105" s="22"/>
      <c r="O105" s="22"/>
      <c r="P105" s="22">
        <v>183858.6560758572</v>
      </c>
      <c r="Q105" s="22"/>
      <c r="R105" s="22"/>
      <c r="S105" s="22"/>
      <c r="T105" s="22"/>
      <c r="U105" s="17"/>
      <c r="V105" s="68"/>
      <c r="W105" s="68"/>
      <c r="X105" s="68"/>
      <c r="Y105" s="68"/>
      <c r="Z105" s="68"/>
      <c r="AB105" s="6"/>
      <c r="AC105" s="104"/>
      <c r="AD105" s="105"/>
    </row>
    <row r="106" spans="1:30" ht="25.5" hidden="1" outlineLevel="1">
      <c r="A106" s="83" t="s">
        <v>571</v>
      </c>
      <c r="B106" s="84" t="s">
        <v>563</v>
      </c>
      <c r="C106" s="85" t="s">
        <v>4</v>
      </c>
      <c r="D106" s="50" t="s">
        <v>548</v>
      </c>
      <c r="E106" s="50" t="s">
        <v>577</v>
      </c>
      <c r="F106" s="51">
        <v>200000000</v>
      </c>
      <c r="G106" s="52">
        <v>103291.3798178973</v>
      </c>
      <c r="H106" s="51">
        <v>0</v>
      </c>
      <c r="I106" s="52">
        <v>0</v>
      </c>
      <c r="J106" s="51"/>
      <c r="K106" s="52"/>
      <c r="L106" s="51"/>
      <c r="M106" s="52"/>
      <c r="N106" s="52"/>
      <c r="O106" s="52"/>
      <c r="P106" s="52"/>
      <c r="Q106" s="52"/>
      <c r="R106" s="52"/>
      <c r="S106" s="52"/>
      <c r="T106" s="52"/>
      <c r="U106" s="54"/>
      <c r="V106" s="71"/>
      <c r="W106" s="71"/>
      <c r="X106" s="71"/>
      <c r="Y106" s="71"/>
      <c r="Z106" s="71"/>
      <c r="AA106" s="60"/>
      <c r="AB106" s="60"/>
      <c r="AC106" s="60"/>
      <c r="AD106" s="60"/>
    </row>
    <row r="107" spans="1:30" ht="38.25" collapsed="1">
      <c r="A107" s="27" t="s">
        <v>571</v>
      </c>
      <c r="B107" s="28" t="s">
        <v>545</v>
      </c>
      <c r="C107" s="32" t="s">
        <v>262</v>
      </c>
      <c r="D107" s="1" t="s">
        <v>572</v>
      </c>
      <c r="E107" s="38" t="s">
        <v>130</v>
      </c>
      <c r="F107" s="30"/>
      <c r="G107" s="31"/>
      <c r="H107" s="6"/>
      <c r="I107" s="22"/>
      <c r="J107" s="6"/>
      <c r="K107" s="22"/>
      <c r="L107" s="6"/>
      <c r="M107" s="22"/>
      <c r="N107" s="22"/>
      <c r="O107" s="22"/>
      <c r="P107" s="22"/>
      <c r="Q107" s="22"/>
      <c r="R107" s="22">
        <v>149423.89</v>
      </c>
      <c r="S107" s="22"/>
      <c r="T107" s="22"/>
      <c r="U107" s="17">
        <v>149423.89</v>
      </c>
      <c r="V107" s="68"/>
      <c r="W107" s="68"/>
      <c r="X107" s="68"/>
      <c r="Y107" s="68"/>
      <c r="Z107" s="68"/>
      <c r="AB107" s="6">
        <f t="shared" si="4"/>
        <v>0</v>
      </c>
      <c r="AC107" s="104">
        <f>R107</f>
        <v>149423.89</v>
      </c>
      <c r="AD107" s="105" t="str">
        <f t="shared" si="3"/>
        <v>NO</v>
      </c>
    </row>
    <row r="108" spans="1:30" ht="38.25">
      <c r="A108" s="27"/>
      <c r="B108" s="28"/>
      <c r="C108" s="32" t="s">
        <v>492</v>
      </c>
      <c r="D108" s="1" t="s">
        <v>572</v>
      </c>
      <c r="E108" s="38" t="s">
        <v>130</v>
      </c>
      <c r="F108" s="30"/>
      <c r="G108" s="31"/>
      <c r="H108" s="6"/>
      <c r="I108" s="22"/>
      <c r="J108" s="6"/>
      <c r="K108" s="22"/>
      <c r="L108" s="6"/>
      <c r="M108" s="22"/>
      <c r="N108" s="22"/>
      <c r="O108" s="22"/>
      <c r="P108" s="22"/>
      <c r="Q108" s="22"/>
      <c r="R108" s="22">
        <v>34434.77</v>
      </c>
      <c r="S108" s="22"/>
      <c r="T108" s="22"/>
      <c r="U108" s="17">
        <v>34434.77</v>
      </c>
      <c r="V108" s="68"/>
      <c r="W108" s="68"/>
      <c r="X108" s="68"/>
      <c r="Y108" s="68"/>
      <c r="Z108" s="68"/>
      <c r="AB108" s="6"/>
      <c r="AC108" s="104"/>
      <c r="AD108" s="105"/>
    </row>
    <row r="109" spans="1:30" ht="38.25">
      <c r="A109" s="19" t="s">
        <v>303</v>
      </c>
      <c r="B109" s="20" t="s">
        <v>563</v>
      </c>
      <c r="C109" s="33" t="s">
        <v>388</v>
      </c>
      <c r="D109" s="1" t="s">
        <v>548</v>
      </c>
      <c r="E109" s="26" t="s">
        <v>577</v>
      </c>
      <c r="F109" s="30">
        <v>1300000000</v>
      </c>
      <c r="G109" s="31">
        <v>671393.9688163324</v>
      </c>
      <c r="H109" s="6">
        <v>1158000000</v>
      </c>
      <c r="I109" s="22">
        <v>598057.0891456254</v>
      </c>
      <c r="J109" s="6"/>
      <c r="K109" s="22"/>
      <c r="L109" s="6">
        <v>1158000000</v>
      </c>
      <c r="M109" s="22">
        <v>598057.0891456254</v>
      </c>
      <c r="N109" s="22"/>
      <c r="O109" s="22"/>
      <c r="P109" s="22">
        <v>598057.0891456254</v>
      </c>
      <c r="Q109" s="22"/>
      <c r="R109" s="22">
        <v>598057.0891456254</v>
      </c>
      <c r="S109" s="22"/>
      <c r="T109" s="22"/>
      <c r="U109" s="17">
        <v>598057.0891456254</v>
      </c>
      <c r="V109" s="68"/>
      <c r="W109" s="68"/>
      <c r="X109" s="68"/>
      <c r="Y109" s="68"/>
      <c r="Z109" s="68"/>
      <c r="AB109" s="6">
        <f t="shared" si="4"/>
        <v>1300000000</v>
      </c>
      <c r="AC109" s="104">
        <f>AB109/1936.27</f>
        <v>671393.9688163324</v>
      </c>
      <c r="AD109" s="105" t="str">
        <f t="shared" si="3"/>
        <v>SI</v>
      </c>
    </row>
    <row r="110" spans="1:30" ht="51">
      <c r="A110" s="19" t="s">
        <v>573</v>
      </c>
      <c r="B110" s="20"/>
      <c r="C110" s="33" t="s">
        <v>57</v>
      </c>
      <c r="D110" s="1" t="s">
        <v>548</v>
      </c>
      <c r="E110" s="26" t="s">
        <v>577</v>
      </c>
      <c r="F110" s="30"/>
      <c r="G110" s="31"/>
      <c r="H110" s="6"/>
      <c r="I110" s="22"/>
      <c r="J110" s="6"/>
      <c r="K110" s="22"/>
      <c r="L110" s="6">
        <v>820000000</v>
      </c>
      <c r="M110" s="22">
        <v>423494.65725337894</v>
      </c>
      <c r="N110" s="22"/>
      <c r="O110" s="22"/>
      <c r="P110" s="22"/>
      <c r="Q110" s="22"/>
      <c r="R110" s="22"/>
      <c r="S110" s="22"/>
      <c r="T110" s="22"/>
      <c r="U110" s="22"/>
      <c r="V110" s="68"/>
      <c r="W110" s="68"/>
      <c r="X110" s="68"/>
      <c r="Y110" s="68"/>
      <c r="Z110" s="68"/>
      <c r="AB110" s="6"/>
      <c r="AC110" s="104"/>
      <c r="AD110" s="105"/>
    </row>
    <row r="111" spans="1:30" ht="38.25">
      <c r="A111" s="27" t="s">
        <v>573</v>
      </c>
      <c r="B111" s="28" t="s">
        <v>545</v>
      </c>
      <c r="C111" s="32" t="s">
        <v>399</v>
      </c>
      <c r="D111" s="1" t="s">
        <v>548</v>
      </c>
      <c r="E111" s="26" t="s">
        <v>577</v>
      </c>
      <c r="F111" s="30"/>
      <c r="G111" s="31"/>
      <c r="H111" s="6"/>
      <c r="I111" s="22"/>
      <c r="J111" s="6"/>
      <c r="K111" s="22"/>
      <c r="L111" s="6"/>
      <c r="M111" s="22"/>
      <c r="N111" s="22"/>
      <c r="O111" s="22"/>
      <c r="P111" s="22">
        <v>318653.90673821315</v>
      </c>
      <c r="Q111" s="22"/>
      <c r="R111" s="22">
        <v>308689.53</v>
      </c>
      <c r="S111" s="22"/>
      <c r="T111" s="22"/>
      <c r="U111" s="17">
        <v>308689.53</v>
      </c>
      <c r="V111" s="68"/>
      <c r="W111" s="68"/>
      <c r="X111" s="68"/>
      <c r="Y111" s="68"/>
      <c r="Z111" s="68"/>
      <c r="AB111" s="6">
        <f t="shared" si="4"/>
        <v>0</v>
      </c>
      <c r="AC111" s="104">
        <f>R111</f>
        <v>308689.53</v>
      </c>
      <c r="AD111" s="105" t="str">
        <f t="shared" si="3"/>
        <v>NO</v>
      </c>
    </row>
    <row r="112" spans="1:30" ht="25.5" hidden="1" outlineLevel="1">
      <c r="A112" s="83" t="s">
        <v>56</v>
      </c>
      <c r="B112" s="84" t="s">
        <v>546</v>
      </c>
      <c r="C112" s="85" t="s">
        <v>55</v>
      </c>
      <c r="D112" s="50" t="s">
        <v>548</v>
      </c>
      <c r="E112" s="50" t="s">
        <v>577</v>
      </c>
      <c r="F112" s="51"/>
      <c r="G112" s="52"/>
      <c r="H112" s="51"/>
      <c r="I112" s="52"/>
      <c r="J112" s="51"/>
      <c r="K112" s="52"/>
      <c r="L112" s="51"/>
      <c r="M112" s="52"/>
      <c r="N112" s="52"/>
      <c r="O112" s="52"/>
      <c r="P112" s="52">
        <v>104840.75051516575</v>
      </c>
      <c r="Q112" s="52"/>
      <c r="R112" s="52">
        <v>80343.13</v>
      </c>
      <c r="S112" s="52"/>
      <c r="T112" s="52"/>
      <c r="U112" s="95" t="s">
        <v>94</v>
      </c>
      <c r="V112" s="71"/>
      <c r="W112" s="71"/>
      <c r="X112" s="71"/>
      <c r="Y112" s="71"/>
      <c r="Z112" s="71"/>
      <c r="AA112" s="60"/>
      <c r="AB112" s="60"/>
      <c r="AC112" s="60"/>
      <c r="AD112" s="60"/>
    </row>
    <row r="113" spans="1:30" ht="25.5" hidden="1" outlineLevel="1">
      <c r="A113" s="83" t="s">
        <v>573</v>
      </c>
      <c r="B113" s="84" t="s">
        <v>547</v>
      </c>
      <c r="C113" s="85" t="s">
        <v>110</v>
      </c>
      <c r="D113" s="50" t="s">
        <v>548</v>
      </c>
      <c r="E113" s="50" t="s">
        <v>577</v>
      </c>
      <c r="F113" s="51"/>
      <c r="G113" s="52"/>
      <c r="H113" s="51"/>
      <c r="I113" s="52"/>
      <c r="J113" s="51"/>
      <c r="K113" s="52"/>
      <c r="L113" s="51"/>
      <c r="M113" s="52"/>
      <c r="N113" s="52"/>
      <c r="O113" s="52"/>
      <c r="P113" s="52"/>
      <c r="Q113" s="52"/>
      <c r="R113" s="52">
        <v>34462</v>
      </c>
      <c r="S113" s="52"/>
      <c r="T113" s="52"/>
      <c r="U113" s="95" t="s">
        <v>94</v>
      </c>
      <c r="V113" s="71"/>
      <c r="W113" s="71"/>
      <c r="X113" s="71"/>
      <c r="Y113" s="71"/>
      <c r="Z113" s="71"/>
      <c r="AA113" s="60"/>
      <c r="AB113" s="60"/>
      <c r="AC113" s="60"/>
      <c r="AD113" s="60"/>
    </row>
    <row r="114" spans="1:30" ht="25.5" collapsed="1">
      <c r="A114" s="19" t="s">
        <v>346</v>
      </c>
      <c r="B114" s="20" t="s">
        <v>563</v>
      </c>
      <c r="C114" s="33" t="s">
        <v>5</v>
      </c>
      <c r="D114" s="1" t="s">
        <v>548</v>
      </c>
      <c r="E114" s="26" t="s">
        <v>577</v>
      </c>
      <c r="F114" s="30"/>
      <c r="G114" s="31"/>
      <c r="H114" s="6"/>
      <c r="I114" s="22"/>
      <c r="J114" s="6"/>
      <c r="K114" s="22"/>
      <c r="L114" s="6"/>
      <c r="M114" s="22"/>
      <c r="N114" s="22"/>
      <c r="O114" s="22"/>
      <c r="P114" s="22"/>
      <c r="Q114" s="22"/>
      <c r="R114" s="22"/>
      <c r="S114" s="22"/>
      <c r="T114" s="22"/>
      <c r="U114" s="17"/>
      <c r="V114" s="69">
        <v>27470</v>
      </c>
      <c r="W114" s="69">
        <v>27470</v>
      </c>
      <c r="X114" s="69">
        <v>27470</v>
      </c>
      <c r="Y114" s="69">
        <v>27470</v>
      </c>
      <c r="Z114" s="69">
        <v>27470</v>
      </c>
      <c r="AA114" s="35">
        <v>27470</v>
      </c>
      <c r="AB114" s="6"/>
      <c r="AC114" s="104"/>
      <c r="AD114" s="105"/>
    </row>
    <row r="115" spans="1:30" ht="25.5" hidden="1" outlineLevel="1">
      <c r="A115" s="83" t="s">
        <v>403</v>
      </c>
      <c r="B115" s="84" t="s">
        <v>563</v>
      </c>
      <c r="C115" s="85" t="s">
        <v>16</v>
      </c>
      <c r="D115" s="50" t="s">
        <v>548</v>
      </c>
      <c r="E115" s="50" t="s">
        <v>577</v>
      </c>
      <c r="F115" s="51"/>
      <c r="G115" s="52"/>
      <c r="H115" s="51"/>
      <c r="I115" s="52"/>
      <c r="J115" s="51"/>
      <c r="K115" s="52"/>
      <c r="L115" s="51"/>
      <c r="M115" s="52"/>
      <c r="N115" s="52"/>
      <c r="O115" s="52"/>
      <c r="P115" s="52"/>
      <c r="Q115" s="52"/>
      <c r="R115" s="52"/>
      <c r="S115" s="52"/>
      <c r="T115" s="52"/>
      <c r="U115" s="54"/>
      <c r="V115" s="90">
        <v>45000</v>
      </c>
      <c r="W115" s="90">
        <v>45000</v>
      </c>
      <c r="X115" s="90">
        <v>45000</v>
      </c>
      <c r="Y115" s="90">
        <v>45000</v>
      </c>
      <c r="Z115" s="90">
        <v>0</v>
      </c>
      <c r="AA115" s="60"/>
      <c r="AB115" s="60"/>
      <c r="AC115" s="60"/>
      <c r="AD115" s="60"/>
    </row>
    <row r="116" spans="1:30" ht="25.5" collapsed="1">
      <c r="A116" s="19" t="s">
        <v>347</v>
      </c>
      <c r="B116" s="20" t="s">
        <v>563</v>
      </c>
      <c r="C116" s="33" t="s">
        <v>17</v>
      </c>
      <c r="D116" s="1" t="s">
        <v>548</v>
      </c>
      <c r="E116" s="26" t="s">
        <v>577</v>
      </c>
      <c r="F116" s="30"/>
      <c r="G116" s="31"/>
      <c r="H116" s="6"/>
      <c r="I116" s="22"/>
      <c r="J116" s="6"/>
      <c r="K116" s="22"/>
      <c r="L116" s="6"/>
      <c r="M116" s="22"/>
      <c r="N116" s="22"/>
      <c r="O116" s="22"/>
      <c r="P116" s="22"/>
      <c r="Q116" s="22"/>
      <c r="R116" s="22"/>
      <c r="S116" s="22"/>
      <c r="T116" s="22"/>
      <c r="U116" s="17"/>
      <c r="V116" s="69">
        <v>20000</v>
      </c>
      <c r="W116" s="69">
        <v>20000</v>
      </c>
      <c r="X116" s="69">
        <v>20000</v>
      </c>
      <c r="Y116" s="69">
        <v>20000</v>
      </c>
      <c r="Z116" s="69">
        <v>20000</v>
      </c>
      <c r="AA116" s="35">
        <v>20000</v>
      </c>
      <c r="AB116" s="6"/>
      <c r="AC116" s="104"/>
      <c r="AD116" s="105"/>
    </row>
    <row r="117" spans="1:30" ht="25.5">
      <c r="A117" s="19" t="s">
        <v>574</v>
      </c>
      <c r="B117" s="20" t="s">
        <v>563</v>
      </c>
      <c r="C117" s="33" t="s">
        <v>18</v>
      </c>
      <c r="D117" s="1" t="s">
        <v>548</v>
      </c>
      <c r="E117" s="26" t="s">
        <v>577</v>
      </c>
      <c r="F117" s="30"/>
      <c r="G117" s="31"/>
      <c r="H117" s="6"/>
      <c r="I117" s="22"/>
      <c r="J117" s="6"/>
      <c r="K117" s="22"/>
      <c r="L117" s="6"/>
      <c r="M117" s="22"/>
      <c r="N117" s="22"/>
      <c r="O117" s="22"/>
      <c r="P117" s="22"/>
      <c r="Q117" s="22"/>
      <c r="R117" s="22"/>
      <c r="S117" s="22"/>
      <c r="T117" s="22"/>
      <c r="U117" s="17"/>
      <c r="V117" s="69">
        <v>10000</v>
      </c>
      <c r="W117" s="69">
        <v>10000</v>
      </c>
      <c r="X117" s="69">
        <v>10000</v>
      </c>
      <c r="Y117" s="69">
        <v>10000</v>
      </c>
      <c r="Z117" s="69">
        <v>10000</v>
      </c>
      <c r="AA117" s="35">
        <v>10000</v>
      </c>
      <c r="AB117" s="6"/>
      <c r="AC117" s="104"/>
      <c r="AD117" s="105"/>
    </row>
    <row r="118" spans="1:30" ht="15.75">
      <c r="A118" s="7"/>
      <c r="B118" s="8"/>
      <c r="C118" s="55" t="s">
        <v>404</v>
      </c>
      <c r="D118" s="9"/>
      <c r="E118" s="9"/>
      <c r="F118" s="30"/>
      <c r="G118" s="31"/>
      <c r="V118" s="67"/>
      <c r="W118" s="67"/>
      <c r="X118" s="67"/>
      <c r="Y118" s="67"/>
      <c r="Z118" s="67"/>
      <c r="AB118" s="6"/>
      <c r="AC118" s="104"/>
      <c r="AD118" s="105"/>
    </row>
    <row r="119" spans="1:30" ht="38.25">
      <c r="A119" s="7"/>
      <c r="B119" s="33"/>
      <c r="C119" s="3" t="s">
        <v>29</v>
      </c>
      <c r="D119" s="1" t="s">
        <v>548</v>
      </c>
      <c r="E119" s="1" t="s">
        <v>400</v>
      </c>
      <c r="F119" s="30">
        <v>85000000</v>
      </c>
      <c r="G119" s="31">
        <v>43898.83642260635</v>
      </c>
      <c r="H119" s="30">
        <v>85000000</v>
      </c>
      <c r="I119" s="31">
        <v>43898.83642260635</v>
      </c>
      <c r="J119" s="30"/>
      <c r="K119" s="31"/>
      <c r="L119" s="30">
        <v>85000000</v>
      </c>
      <c r="M119" s="31">
        <v>43898.83642260635</v>
      </c>
      <c r="N119" s="31"/>
      <c r="O119" s="31"/>
      <c r="P119" s="31">
        <v>43898.83642260635</v>
      </c>
      <c r="Q119" s="31"/>
      <c r="R119" s="31">
        <v>43898.83642260635</v>
      </c>
      <c r="S119" s="31"/>
      <c r="T119" s="31"/>
      <c r="U119" s="17">
        <v>43898.83642260635</v>
      </c>
      <c r="V119" s="67"/>
      <c r="W119" s="67"/>
      <c r="X119" s="67"/>
      <c r="Y119" s="67"/>
      <c r="Z119" s="67"/>
      <c r="AB119" s="6">
        <f t="shared" si="4"/>
        <v>85000000</v>
      </c>
      <c r="AC119" s="104">
        <f aca="true" t="shared" si="5" ref="AC119:AC132">AB119/1936.27</f>
        <v>43898.83642260635</v>
      </c>
      <c r="AD119" s="105" t="str">
        <f t="shared" si="3"/>
        <v>NO</v>
      </c>
    </row>
    <row r="120" spans="1:30" ht="38.25">
      <c r="A120" s="7"/>
      <c r="B120" s="33"/>
      <c r="C120" s="3" t="s">
        <v>30</v>
      </c>
      <c r="D120" s="1" t="s">
        <v>548</v>
      </c>
      <c r="E120" s="1" t="s">
        <v>400</v>
      </c>
      <c r="F120" s="30">
        <v>300000000</v>
      </c>
      <c r="G120" s="31">
        <v>154937.06972684595</v>
      </c>
      <c r="H120" s="30">
        <v>300000000</v>
      </c>
      <c r="I120" s="31">
        <v>154937.06972684595</v>
      </c>
      <c r="J120" s="30"/>
      <c r="K120" s="31"/>
      <c r="L120" s="30">
        <v>300000000</v>
      </c>
      <c r="M120" s="31">
        <v>154937.06972684595</v>
      </c>
      <c r="N120" s="31"/>
      <c r="O120" s="31"/>
      <c r="P120" s="31">
        <v>154937.06972684595</v>
      </c>
      <c r="Q120" s="31"/>
      <c r="R120" s="31">
        <v>154937.06972684595</v>
      </c>
      <c r="S120" s="31"/>
      <c r="T120" s="31"/>
      <c r="U120" s="17">
        <v>154937.06972684595</v>
      </c>
      <c r="V120" s="67"/>
      <c r="W120" s="67"/>
      <c r="X120" s="67"/>
      <c r="Y120" s="67"/>
      <c r="Z120" s="67"/>
      <c r="AB120" s="6">
        <f t="shared" si="4"/>
        <v>300000000</v>
      </c>
      <c r="AC120" s="104">
        <f t="shared" si="5"/>
        <v>154937.06972684595</v>
      </c>
      <c r="AD120" s="105" t="str">
        <f t="shared" si="3"/>
        <v>NO</v>
      </c>
    </row>
    <row r="121" spans="1:30" ht="38.25">
      <c r="A121" s="7"/>
      <c r="B121" s="33"/>
      <c r="C121" s="3" t="s">
        <v>31</v>
      </c>
      <c r="D121" s="1" t="s">
        <v>548</v>
      </c>
      <c r="E121" s="1" t="s">
        <v>400</v>
      </c>
      <c r="F121" s="30">
        <v>250000000</v>
      </c>
      <c r="G121" s="31">
        <v>129114.22477237163</v>
      </c>
      <c r="H121" s="30">
        <v>250000000</v>
      </c>
      <c r="I121" s="31">
        <v>129114.22477237163</v>
      </c>
      <c r="J121" s="30"/>
      <c r="K121" s="31"/>
      <c r="L121" s="30">
        <v>250000000</v>
      </c>
      <c r="M121" s="31">
        <v>129114.22477237163</v>
      </c>
      <c r="N121" s="31"/>
      <c r="O121" s="31"/>
      <c r="P121" s="31">
        <v>129114.22477237163</v>
      </c>
      <c r="Q121" s="31"/>
      <c r="R121" s="31">
        <v>115296.68</v>
      </c>
      <c r="S121" s="31"/>
      <c r="T121" s="31"/>
      <c r="U121" s="17">
        <v>115296.68</v>
      </c>
      <c r="V121" s="67"/>
      <c r="W121" s="67"/>
      <c r="X121" s="67"/>
      <c r="Y121" s="67"/>
      <c r="Z121" s="67"/>
      <c r="AB121" s="6">
        <f t="shared" si="4"/>
        <v>250000000</v>
      </c>
      <c r="AC121" s="104">
        <f t="shared" si="5"/>
        <v>129114.22477237163</v>
      </c>
      <c r="AD121" s="105" t="str">
        <f t="shared" si="3"/>
        <v>SI</v>
      </c>
    </row>
    <row r="122" spans="1:30" ht="38.25">
      <c r="A122" s="7"/>
      <c r="B122" s="33"/>
      <c r="C122" s="3" t="s">
        <v>32</v>
      </c>
      <c r="D122" s="1" t="s">
        <v>548</v>
      </c>
      <c r="E122" s="1" t="s">
        <v>400</v>
      </c>
      <c r="F122" s="30">
        <v>160000000</v>
      </c>
      <c r="G122" s="31">
        <v>82633.10385431784</v>
      </c>
      <c r="H122" s="30">
        <v>160000000</v>
      </c>
      <c r="I122" s="31">
        <v>82633.10385431784</v>
      </c>
      <c r="J122" s="30"/>
      <c r="K122" s="31"/>
      <c r="L122" s="30">
        <v>160000000</v>
      </c>
      <c r="M122" s="31">
        <v>82633.10385431784</v>
      </c>
      <c r="N122" s="31"/>
      <c r="O122" s="31"/>
      <c r="P122" s="31">
        <v>82633.10385431784</v>
      </c>
      <c r="Q122" s="31"/>
      <c r="R122" s="31">
        <v>51768.17</v>
      </c>
      <c r="S122" s="31"/>
      <c r="T122" s="31"/>
      <c r="U122" s="17">
        <v>51768.17</v>
      </c>
      <c r="V122" s="67"/>
      <c r="W122" s="67"/>
      <c r="X122" s="67"/>
      <c r="Y122" s="67"/>
      <c r="Z122" s="67"/>
      <c r="AB122" s="6">
        <f t="shared" si="4"/>
        <v>160000000</v>
      </c>
      <c r="AC122" s="104">
        <f t="shared" si="5"/>
        <v>82633.10385431784</v>
      </c>
      <c r="AD122" s="105" t="str">
        <f t="shared" si="3"/>
        <v>SI</v>
      </c>
    </row>
    <row r="123" spans="1:30" ht="38.25">
      <c r="A123" s="7"/>
      <c r="B123" s="33"/>
      <c r="C123" s="3" t="s">
        <v>33</v>
      </c>
      <c r="D123" s="1" t="s">
        <v>548</v>
      </c>
      <c r="E123" s="1" t="s">
        <v>400</v>
      </c>
      <c r="F123" s="30">
        <v>530000000</v>
      </c>
      <c r="G123" s="31">
        <v>273722.1565174278</v>
      </c>
      <c r="H123" s="30">
        <v>530000000</v>
      </c>
      <c r="I123" s="31">
        <v>273722.1565174278</v>
      </c>
      <c r="J123" s="30"/>
      <c r="K123" s="31"/>
      <c r="L123" s="30">
        <v>530000000</v>
      </c>
      <c r="M123" s="31">
        <v>273722.1565174278</v>
      </c>
      <c r="N123" s="31"/>
      <c r="O123" s="31"/>
      <c r="P123" s="31">
        <v>273722.1565174278</v>
      </c>
      <c r="Q123" s="31"/>
      <c r="R123" s="31">
        <v>256328.37</v>
      </c>
      <c r="S123" s="31"/>
      <c r="T123" s="31"/>
      <c r="U123" s="17">
        <v>256328.37</v>
      </c>
      <c r="V123" s="67"/>
      <c r="W123" s="67"/>
      <c r="X123" s="67"/>
      <c r="Y123" s="67"/>
      <c r="Z123" s="67"/>
      <c r="AB123" s="6">
        <f t="shared" si="4"/>
        <v>530000000</v>
      </c>
      <c r="AC123" s="104">
        <f t="shared" si="5"/>
        <v>273722.1565174278</v>
      </c>
      <c r="AD123" s="105" t="str">
        <f t="shared" si="3"/>
        <v>SI</v>
      </c>
    </row>
    <row r="124" spans="1:30" ht="38.25">
      <c r="A124" s="7"/>
      <c r="B124" s="33"/>
      <c r="C124" s="3" t="s">
        <v>34</v>
      </c>
      <c r="D124" s="1" t="s">
        <v>548</v>
      </c>
      <c r="E124" s="1" t="s">
        <v>400</v>
      </c>
      <c r="F124" s="30">
        <v>310000000</v>
      </c>
      <c r="G124" s="31">
        <v>160101.6387177408</v>
      </c>
      <c r="H124" s="30">
        <v>310000000</v>
      </c>
      <c r="I124" s="31">
        <v>160101.6387177408</v>
      </c>
      <c r="J124" s="30"/>
      <c r="K124" s="31"/>
      <c r="L124" s="30">
        <v>310000000</v>
      </c>
      <c r="M124" s="31">
        <v>160101.6387177408</v>
      </c>
      <c r="N124" s="31"/>
      <c r="O124" s="31"/>
      <c r="P124" s="31">
        <v>160101.6387177408</v>
      </c>
      <c r="Q124" s="31"/>
      <c r="R124" s="31">
        <v>160101.6387177408</v>
      </c>
      <c r="S124" s="31"/>
      <c r="T124" s="31"/>
      <c r="U124" s="17">
        <v>160101.6387177408</v>
      </c>
      <c r="V124" s="67"/>
      <c r="W124" s="67"/>
      <c r="X124" s="67"/>
      <c r="Y124" s="67"/>
      <c r="Z124" s="67"/>
      <c r="AB124" s="6">
        <f t="shared" si="4"/>
        <v>310000000</v>
      </c>
      <c r="AC124" s="104">
        <f t="shared" si="5"/>
        <v>160101.6387177408</v>
      </c>
      <c r="AD124" s="105" t="str">
        <f t="shared" si="3"/>
        <v>NO</v>
      </c>
    </row>
    <row r="125" spans="1:30" ht="38.25">
      <c r="A125" s="7"/>
      <c r="B125" s="33"/>
      <c r="C125" s="3" t="s">
        <v>35</v>
      </c>
      <c r="D125" s="1" t="s">
        <v>548</v>
      </c>
      <c r="E125" s="1" t="s">
        <v>400</v>
      </c>
      <c r="F125" s="30">
        <v>180000000</v>
      </c>
      <c r="G125" s="31">
        <v>92962.24183610757</v>
      </c>
      <c r="H125" s="30">
        <v>180000000</v>
      </c>
      <c r="I125" s="31">
        <v>92962.24183610757</v>
      </c>
      <c r="J125" s="30"/>
      <c r="K125" s="31"/>
      <c r="L125" s="30">
        <v>180000000</v>
      </c>
      <c r="M125" s="31">
        <v>92962.24183610757</v>
      </c>
      <c r="N125" s="31"/>
      <c r="O125" s="31"/>
      <c r="P125" s="31">
        <v>92962.24183610757</v>
      </c>
      <c r="Q125" s="31"/>
      <c r="R125" s="31">
        <v>92962.24183610757</v>
      </c>
      <c r="S125" s="31"/>
      <c r="T125" s="31"/>
      <c r="U125" s="17">
        <v>92962.24183610757</v>
      </c>
      <c r="V125" s="67"/>
      <c r="W125" s="67"/>
      <c r="X125" s="67"/>
      <c r="Y125" s="67"/>
      <c r="Z125" s="67"/>
      <c r="AB125" s="6">
        <f t="shared" si="4"/>
        <v>180000000</v>
      </c>
      <c r="AC125" s="104">
        <f t="shared" si="5"/>
        <v>92962.24183610757</v>
      </c>
      <c r="AD125" s="105" t="str">
        <f t="shared" si="3"/>
        <v>NO</v>
      </c>
    </row>
    <row r="126" spans="1:30" ht="38.25">
      <c r="A126" s="7"/>
      <c r="B126" s="33"/>
      <c r="C126" s="3" t="s">
        <v>36</v>
      </c>
      <c r="D126" s="1" t="s">
        <v>548</v>
      </c>
      <c r="E126" s="1" t="s">
        <v>400</v>
      </c>
      <c r="F126" s="30">
        <v>250000000</v>
      </c>
      <c r="G126" s="31">
        <v>129114.22477237163</v>
      </c>
      <c r="H126" s="30">
        <v>250000000</v>
      </c>
      <c r="I126" s="31">
        <v>129114.22477237163</v>
      </c>
      <c r="J126" s="30"/>
      <c r="K126" s="31"/>
      <c r="L126" s="30">
        <v>250000000</v>
      </c>
      <c r="M126" s="31">
        <v>129114.22477237163</v>
      </c>
      <c r="N126" s="31"/>
      <c r="O126" s="31"/>
      <c r="P126" s="31">
        <v>129114.22477237163</v>
      </c>
      <c r="Q126" s="31"/>
      <c r="R126" s="31">
        <v>129114.22477237163</v>
      </c>
      <c r="S126" s="31"/>
      <c r="T126" s="31"/>
      <c r="U126" s="17">
        <v>129114.22477237163</v>
      </c>
      <c r="V126" s="67"/>
      <c r="W126" s="67"/>
      <c r="X126" s="67"/>
      <c r="Y126" s="67"/>
      <c r="Z126" s="67"/>
      <c r="AB126" s="6">
        <f t="shared" si="4"/>
        <v>250000000</v>
      </c>
      <c r="AC126" s="104">
        <f t="shared" si="5"/>
        <v>129114.22477237163</v>
      </c>
      <c r="AD126" s="105" t="str">
        <f t="shared" si="3"/>
        <v>NO</v>
      </c>
    </row>
    <row r="127" spans="1:30" ht="38.25">
      <c r="A127" s="7"/>
      <c r="B127" s="33"/>
      <c r="C127" s="3" t="s">
        <v>66</v>
      </c>
      <c r="D127" s="1" t="s">
        <v>548</v>
      </c>
      <c r="E127" s="1" t="s">
        <v>400</v>
      </c>
      <c r="F127" s="30">
        <v>280000000</v>
      </c>
      <c r="G127" s="31">
        <v>144607.9317450562</v>
      </c>
      <c r="H127" s="30">
        <v>280000000</v>
      </c>
      <c r="I127" s="31">
        <v>144607.9317450562</v>
      </c>
      <c r="J127" s="30"/>
      <c r="K127" s="31"/>
      <c r="L127" s="30">
        <v>280000000</v>
      </c>
      <c r="M127" s="31">
        <v>144607.9317450562</v>
      </c>
      <c r="N127" s="31"/>
      <c r="O127" s="31"/>
      <c r="P127" s="31">
        <v>144607.9317450562</v>
      </c>
      <c r="Q127" s="31"/>
      <c r="R127" s="31">
        <v>144607.9317450562</v>
      </c>
      <c r="S127" s="31"/>
      <c r="T127" s="31"/>
      <c r="U127" s="17">
        <v>144607.9317450562</v>
      </c>
      <c r="V127" s="67"/>
      <c r="W127" s="67"/>
      <c r="X127" s="67"/>
      <c r="Y127" s="67"/>
      <c r="Z127" s="67"/>
      <c r="AB127" s="6">
        <f t="shared" si="4"/>
        <v>280000000</v>
      </c>
      <c r="AC127" s="104">
        <f t="shared" si="5"/>
        <v>144607.9317450562</v>
      </c>
      <c r="AD127" s="105" t="str">
        <f t="shared" si="3"/>
        <v>NO</v>
      </c>
    </row>
    <row r="128" spans="1:30" ht="38.25">
      <c r="A128" s="7"/>
      <c r="B128" s="33"/>
      <c r="C128" s="3" t="s">
        <v>67</v>
      </c>
      <c r="D128" s="1" t="s">
        <v>548</v>
      </c>
      <c r="E128" s="1" t="s">
        <v>400</v>
      </c>
      <c r="F128" s="30">
        <v>110000000</v>
      </c>
      <c r="G128" s="31">
        <v>56810.25889984352</v>
      </c>
      <c r="H128" s="30">
        <v>110000000</v>
      </c>
      <c r="I128" s="31">
        <v>56810.25889984352</v>
      </c>
      <c r="J128" s="30"/>
      <c r="K128" s="31"/>
      <c r="L128" s="30">
        <v>110000000</v>
      </c>
      <c r="M128" s="31">
        <v>56810.25889984352</v>
      </c>
      <c r="N128" s="31"/>
      <c r="O128" s="31"/>
      <c r="P128" s="31">
        <v>56810.25889984352</v>
      </c>
      <c r="Q128" s="31"/>
      <c r="R128" s="31">
        <v>56810.25889984352</v>
      </c>
      <c r="S128" s="31"/>
      <c r="T128" s="31"/>
      <c r="U128" s="17">
        <v>56810.25889984352</v>
      </c>
      <c r="V128" s="67"/>
      <c r="W128" s="67"/>
      <c r="X128" s="67"/>
      <c r="Y128" s="67"/>
      <c r="Z128" s="67"/>
      <c r="AB128" s="6">
        <f t="shared" si="4"/>
        <v>110000000</v>
      </c>
      <c r="AC128" s="104">
        <f t="shared" si="5"/>
        <v>56810.25889984352</v>
      </c>
      <c r="AD128" s="105" t="str">
        <f t="shared" si="3"/>
        <v>NO</v>
      </c>
    </row>
    <row r="129" spans="1:30" ht="38.25">
      <c r="A129" s="7"/>
      <c r="B129" s="33"/>
      <c r="C129" s="3" t="s">
        <v>68</v>
      </c>
      <c r="D129" s="1" t="s">
        <v>548</v>
      </c>
      <c r="E129" s="1" t="s">
        <v>400</v>
      </c>
      <c r="F129" s="30">
        <v>80000000</v>
      </c>
      <c r="G129" s="31">
        <v>41316.55192715892</v>
      </c>
      <c r="H129" s="30">
        <v>80000000</v>
      </c>
      <c r="I129" s="31">
        <v>41316.55192715892</v>
      </c>
      <c r="J129" s="30"/>
      <c r="K129" s="31"/>
      <c r="L129" s="30">
        <v>80000000</v>
      </c>
      <c r="M129" s="31">
        <v>41316.55192715892</v>
      </c>
      <c r="N129" s="31"/>
      <c r="O129" s="31"/>
      <c r="P129" s="31">
        <v>41316.55192715892</v>
      </c>
      <c r="Q129" s="31"/>
      <c r="R129" s="31">
        <v>41316.55192715892</v>
      </c>
      <c r="S129" s="31"/>
      <c r="T129" s="31"/>
      <c r="U129" s="17">
        <v>41316.55192715892</v>
      </c>
      <c r="V129" s="67"/>
      <c r="W129" s="67"/>
      <c r="X129" s="67"/>
      <c r="Y129" s="67"/>
      <c r="Z129" s="67"/>
      <c r="AB129" s="6">
        <f t="shared" si="4"/>
        <v>80000000</v>
      </c>
      <c r="AC129" s="104">
        <f t="shared" si="5"/>
        <v>41316.55192715892</v>
      </c>
      <c r="AD129" s="105" t="str">
        <f t="shared" si="3"/>
        <v>NO</v>
      </c>
    </row>
    <row r="130" spans="1:30" ht="38.25">
      <c r="A130" s="7"/>
      <c r="B130" s="33"/>
      <c r="C130" s="3" t="s">
        <v>69</v>
      </c>
      <c r="D130" s="1" t="s">
        <v>548</v>
      </c>
      <c r="E130" s="1" t="s">
        <v>400</v>
      </c>
      <c r="F130" s="30">
        <v>450000000</v>
      </c>
      <c r="G130" s="31">
        <v>232405.60459026892</v>
      </c>
      <c r="H130" s="30">
        <v>450000000</v>
      </c>
      <c r="I130" s="31">
        <v>232405.60459026892</v>
      </c>
      <c r="J130" s="30"/>
      <c r="K130" s="31"/>
      <c r="L130" s="30">
        <v>450000000</v>
      </c>
      <c r="M130" s="31">
        <v>232405.60459026892</v>
      </c>
      <c r="N130" s="31"/>
      <c r="O130" s="31"/>
      <c r="P130" s="31">
        <v>232405.60459026892</v>
      </c>
      <c r="Q130" s="31"/>
      <c r="R130" s="31">
        <v>224915.94</v>
      </c>
      <c r="S130" s="31"/>
      <c r="T130" s="31"/>
      <c r="U130" s="17">
        <v>224915.94</v>
      </c>
      <c r="V130" s="67"/>
      <c r="W130" s="67"/>
      <c r="X130" s="67"/>
      <c r="Y130" s="67"/>
      <c r="Z130" s="67"/>
      <c r="AB130" s="6">
        <f t="shared" si="4"/>
        <v>450000000</v>
      </c>
      <c r="AC130" s="104">
        <f t="shared" si="5"/>
        <v>232405.60459026892</v>
      </c>
      <c r="AD130" s="105" t="str">
        <f t="shared" si="3"/>
        <v>SI</v>
      </c>
    </row>
    <row r="131" spans="1:30" ht="38.25">
      <c r="A131" s="7"/>
      <c r="B131" s="33"/>
      <c r="C131" s="3" t="s">
        <v>70</v>
      </c>
      <c r="D131" s="1" t="s">
        <v>548</v>
      </c>
      <c r="E131" s="1" t="s">
        <v>400</v>
      </c>
      <c r="F131" s="30">
        <v>300000000</v>
      </c>
      <c r="G131" s="31">
        <v>154937.06972684595</v>
      </c>
      <c r="H131" s="30">
        <v>300000000</v>
      </c>
      <c r="I131" s="31">
        <v>154937.06972684595</v>
      </c>
      <c r="J131" s="30"/>
      <c r="K131" s="31"/>
      <c r="L131" s="30">
        <v>300000000</v>
      </c>
      <c r="M131" s="31">
        <v>154937.06972684595</v>
      </c>
      <c r="N131" s="31"/>
      <c r="O131" s="31"/>
      <c r="P131" s="31">
        <v>154937.06972684595</v>
      </c>
      <c r="Q131" s="31"/>
      <c r="R131" s="31">
        <v>139866.79</v>
      </c>
      <c r="S131" s="31"/>
      <c r="T131" s="31"/>
      <c r="U131" s="17">
        <v>139866.79</v>
      </c>
      <c r="V131" s="67"/>
      <c r="W131" s="67"/>
      <c r="X131" s="67"/>
      <c r="Y131" s="67"/>
      <c r="Z131" s="67"/>
      <c r="AB131" s="6">
        <f t="shared" si="4"/>
        <v>300000000</v>
      </c>
      <c r="AC131" s="104">
        <f t="shared" si="5"/>
        <v>154937.06972684595</v>
      </c>
      <c r="AD131" s="105" t="str">
        <f t="shared" si="3"/>
        <v>SI</v>
      </c>
    </row>
    <row r="132" spans="1:30" ht="38.25">
      <c r="A132" s="7"/>
      <c r="B132" s="33"/>
      <c r="C132" s="3" t="s">
        <v>71</v>
      </c>
      <c r="D132" s="1" t="s">
        <v>548</v>
      </c>
      <c r="E132" s="1" t="s">
        <v>400</v>
      </c>
      <c r="F132" s="30">
        <v>160000000</v>
      </c>
      <c r="G132" s="31">
        <v>82633.10385431784</v>
      </c>
      <c r="H132" s="30">
        <v>160000000</v>
      </c>
      <c r="I132" s="31">
        <v>82633.10385431784</v>
      </c>
      <c r="J132" s="30"/>
      <c r="K132" s="31"/>
      <c r="L132" s="30">
        <v>160000000</v>
      </c>
      <c r="M132" s="31">
        <v>82633.10385431784</v>
      </c>
      <c r="N132" s="31"/>
      <c r="O132" s="31"/>
      <c r="P132" s="31">
        <v>82633.10385431784</v>
      </c>
      <c r="Q132" s="31"/>
      <c r="R132" s="31">
        <v>82633.10385431784</v>
      </c>
      <c r="S132" s="31"/>
      <c r="T132" s="31"/>
      <c r="U132" s="17">
        <v>82633.10385431784</v>
      </c>
      <c r="V132" s="67"/>
      <c r="W132" s="67"/>
      <c r="X132" s="67"/>
      <c r="Y132" s="67"/>
      <c r="Z132" s="67"/>
      <c r="AB132" s="6">
        <f t="shared" si="4"/>
        <v>160000000</v>
      </c>
      <c r="AC132" s="104">
        <f t="shared" si="5"/>
        <v>82633.10385431784</v>
      </c>
      <c r="AD132" s="105" t="str">
        <f t="shared" si="3"/>
        <v>NO</v>
      </c>
    </row>
    <row r="133" spans="1:30" ht="25.5">
      <c r="A133" s="7"/>
      <c r="B133" s="33"/>
      <c r="C133" s="3" t="s">
        <v>125</v>
      </c>
      <c r="D133" s="1" t="s">
        <v>548</v>
      </c>
      <c r="E133" s="1" t="s">
        <v>72</v>
      </c>
      <c r="F133" s="30">
        <v>115000000</v>
      </c>
      <c r="G133" s="31">
        <v>59392.543395290944</v>
      </c>
      <c r="H133" s="30">
        <v>115000000</v>
      </c>
      <c r="I133" s="31">
        <v>59392.543395290944</v>
      </c>
      <c r="J133" s="30"/>
      <c r="K133" s="31"/>
      <c r="L133" s="30">
        <v>115000000</v>
      </c>
      <c r="M133" s="31">
        <v>59392.543395290944</v>
      </c>
      <c r="N133" s="31"/>
      <c r="O133" s="31"/>
      <c r="P133" s="31">
        <v>59392.543395290944</v>
      </c>
      <c r="Q133" s="31"/>
      <c r="R133" s="31">
        <v>59392.543395290944</v>
      </c>
      <c r="S133" s="31"/>
      <c r="T133" s="31"/>
      <c r="U133" s="17">
        <v>59392.543395290944</v>
      </c>
      <c r="V133" s="67"/>
      <c r="W133" s="67"/>
      <c r="X133" s="67"/>
      <c r="Y133" s="67"/>
      <c r="Z133" s="67"/>
      <c r="AB133" s="6">
        <f t="shared" si="4"/>
        <v>115000000</v>
      </c>
      <c r="AC133" s="104">
        <f aca="true" t="shared" si="6" ref="AC133:AC201">AB133/1936.27</f>
        <v>59392.543395290944</v>
      </c>
      <c r="AD133" s="105" t="str">
        <f aca="true" t="shared" si="7" ref="AD133:AD201">IF(U133=AC133,"NO","SI")</f>
        <v>NO</v>
      </c>
    </row>
    <row r="134" spans="1:30" ht="25.5">
      <c r="A134" s="7"/>
      <c r="B134" s="33"/>
      <c r="C134" s="3" t="s">
        <v>74</v>
      </c>
      <c r="D134" s="1" t="s">
        <v>548</v>
      </c>
      <c r="E134" s="1" t="s">
        <v>72</v>
      </c>
      <c r="F134" s="30">
        <v>190000000</v>
      </c>
      <c r="G134" s="31">
        <v>98126.81082700244</v>
      </c>
      <c r="H134" s="30">
        <v>190000000</v>
      </c>
      <c r="I134" s="31">
        <v>98126.81082700244</v>
      </c>
      <c r="J134" s="30"/>
      <c r="K134" s="31"/>
      <c r="L134" s="30">
        <v>190000000</v>
      </c>
      <c r="M134" s="31">
        <v>98126.81082700244</v>
      </c>
      <c r="N134" s="31"/>
      <c r="O134" s="31"/>
      <c r="P134" s="31">
        <v>98126.81082700244</v>
      </c>
      <c r="Q134" s="31"/>
      <c r="R134" s="31">
        <v>98126.81082700244</v>
      </c>
      <c r="S134" s="31"/>
      <c r="T134" s="31"/>
      <c r="U134" s="17">
        <v>98126.81082700244</v>
      </c>
      <c r="V134" s="67"/>
      <c r="W134" s="67"/>
      <c r="X134" s="67"/>
      <c r="Y134" s="67"/>
      <c r="Z134" s="67"/>
      <c r="AB134" s="6">
        <f aca="true" t="shared" si="8" ref="AB134:AB202">F134</f>
        <v>190000000</v>
      </c>
      <c r="AC134" s="104">
        <f t="shared" si="6"/>
        <v>98126.81082700244</v>
      </c>
      <c r="AD134" s="105" t="str">
        <f t="shared" si="7"/>
        <v>NO</v>
      </c>
    </row>
    <row r="135" spans="1:30" ht="25.5">
      <c r="A135" s="7"/>
      <c r="B135" s="33"/>
      <c r="C135" s="3" t="s">
        <v>75</v>
      </c>
      <c r="D135" s="1" t="s">
        <v>548</v>
      </c>
      <c r="E135" s="1" t="s">
        <v>73</v>
      </c>
      <c r="F135" s="30">
        <v>50000000</v>
      </c>
      <c r="G135" s="31">
        <v>25822.844954474323</v>
      </c>
      <c r="H135" s="30">
        <v>50000000</v>
      </c>
      <c r="I135" s="31">
        <v>25822.844954474323</v>
      </c>
      <c r="J135" s="30"/>
      <c r="K135" s="31"/>
      <c r="L135" s="30">
        <v>50000000</v>
      </c>
      <c r="M135" s="31">
        <v>25822.844954474323</v>
      </c>
      <c r="N135" s="31"/>
      <c r="O135" s="31"/>
      <c r="P135" s="31">
        <v>25822.844954474323</v>
      </c>
      <c r="Q135" s="31"/>
      <c r="R135" s="31">
        <v>25822.844954474323</v>
      </c>
      <c r="S135" s="31"/>
      <c r="T135" s="31"/>
      <c r="U135" s="17">
        <v>25822.844954474323</v>
      </c>
      <c r="V135" s="67"/>
      <c r="W135" s="67"/>
      <c r="X135" s="67"/>
      <c r="Y135" s="67"/>
      <c r="Z135" s="67"/>
      <c r="AB135" s="6">
        <f t="shared" si="8"/>
        <v>50000000</v>
      </c>
      <c r="AC135" s="104">
        <f t="shared" si="6"/>
        <v>25822.844954474323</v>
      </c>
      <c r="AD135" s="105" t="str">
        <f t="shared" si="7"/>
        <v>NO</v>
      </c>
    </row>
    <row r="136" spans="1:30" ht="25.5">
      <c r="A136" s="7"/>
      <c r="B136" s="33"/>
      <c r="C136" s="3" t="s">
        <v>76</v>
      </c>
      <c r="D136" s="1" t="s">
        <v>548</v>
      </c>
      <c r="E136" s="1" t="s">
        <v>73</v>
      </c>
      <c r="F136" s="30">
        <v>60000000</v>
      </c>
      <c r="G136" s="31">
        <v>30987.41394536919</v>
      </c>
      <c r="H136" s="30">
        <v>60000000</v>
      </c>
      <c r="I136" s="31">
        <v>30987.41394536919</v>
      </c>
      <c r="J136" s="30"/>
      <c r="K136" s="31"/>
      <c r="L136" s="30">
        <v>60000000</v>
      </c>
      <c r="M136" s="31">
        <v>30987.41394536919</v>
      </c>
      <c r="N136" s="31"/>
      <c r="O136" s="31"/>
      <c r="P136" s="31">
        <v>30987.41394536919</v>
      </c>
      <c r="Q136" s="31"/>
      <c r="R136" s="31">
        <v>30987.41394536919</v>
      </c>
      <c r="S136" s="31"/>
      <c r="T136" s="31"/>
      <c r="U136" s="17">
        <v>30987.41394536919</v>
      </c>
      <c r="V136" s="67"/>
      <c r="W136" s="67"/>
      <c r="X136" s="67"/>
      <c r="Y136" s="67"/>
      <c r="Z136" s="67"/>
      <c r="AB136" s="6">
        <f t="shared" si="8"/>
        <v>60000000</v>
      </c>
      <c r="AC136" s="104">
        <f t="shared" si="6"/>
        <v>30987.41394536919</v>
      </c>
      <c r="AD136" s="105" t="str">
        <f t="shared" si="7"/>
        <v>NO</v>
      </c>
    </row>
    <row r="137" spans="1:31" ht="38.25" hidden="1" outlineLevel="1">
      <c r="A137" s="47"/>
      <c r="B137" s="106"/>
      <c r="C137" s="59" t="s">
        <v>77</v>
      </c>
      <c r="D137" s="50" t="s">
        <v>548</v>
      </c>
      <c r="E137" s="50" t="s">
        <v>126</v>
      </c>
      <c r="F137" s="51">
        <v>40000000</v>
      </c>
      <c r="G137" s="52">
        <v>20658.27596357946</v>
      </c>
      <c r="H137" s="51">
        <v>40000000</v>
      </c>
      <c r="I137" s="52">
        <v>20658.27596357946</v>
      </c>
      <c r="J137" s="51"/>
      <c r="K137" s="52"/>
      <c r="L137" s="51">
        <v>40000000</v>
      </c>
      <c r="M137" s="52">
        <v>20658.27596357946</v>
      </c>
      <c r="N137" s="52"/>
      <c r="O137" s="52"/>
      <c r="P137" s="52">
        <v>20658.27596357946</v>
      </c>
      <c r="Q137" s="52"/>
      <c r="R137" s="52">
        <v>20658.27596357946</v>
      </c>
      <c r="S137" s="52"/>
      <c r="T137" s="52">
        <v>0</v>
      </c>
      <c r="U137" s="54">
        <v>0</v>
      </c>
      <c r="V137" s="71"/>
      <c r="W137" s="71"/>
      <c r="X137" s="71"/>
      <c r="Y137" s="71"/>
      <c r="Z137" s="71"/>
      <c r="AA137" s="60"/>
      <c r="AB137" s="51"/>
      <c r="AC137" s="110"/>
      <c r="AD137" s="111"/>
      <c r="AE137" s="46"/>
    </row>
    <row r="138" spans="1:30" ht="38.25" collapsed="1">
      <c r="A138" s="7"/>
      <c r="B138" s="33"/>
      <c r="C138" s="45" t="s">
        <v>77</v>
      </c>
      <c r="D138" s="43" t="s">
        <v>548</v>
      </c>
      <c r="E138" s="43" t="s">
        <v>126</v>
      </c>
      <c r="F138" s="30"/>
      <c r="G138" s="31"/>
      <c r="H138" s="30"/>
      <c r="I138" s="31"/>
      <c r="J138" s="30"/>
      <c r="K138" s="31"/>
      <c r="L138" s="30"/>
      <c r="M138" s="31"/>
      <c r="N138" s="31"/>
      <c r="O138" s="31"/>
      <c r="P138" s="31"/>
      <c r="Q138" s="31"/>
      <c r="R138" s="31"/>
      <c r="S138" s="31"/>
      <c r="T138" s="31">
        <v>18790.83</v>
      </c>
      <c r="U138" s="17">
        <v>18790.83</v>
      </c>
      <c r="V138" s="67"/>
      <c r="W138" s="67"/>
      <c r="X138" s="67"/>
      <c r="Y138" s="67"/>
      <c r="Z138" s="67"/>
      <c r="AB138" s="30"/>
      <c r="AC138" s="120">
        <f>T138</f>
        <v>18790.83</v>
      </c>
      <c r="AD138" s="121" t="str">
        <f>IF(U138=AC138,"NO","SI")</f>
        <v>NO</v>
      </c>
    </row>
    <row r="139" spans="1:31" ht="51" hidden="1" outlineLevel="1">
      <c r="A139" s="47"/>
      <c r="B139" s="106"/>
      <c r="C139" s="59" t="s">
        <v>79</v>
      </c>
      <c r="D139" s="50" t="s">
        <v>548</v>
      </c>
      <c r="E139" s="50" t="s">
        <v>126</v>
      </c>
      <c r="F139" s="51">
        <v>185000000</v>
      </c>
      <c r="G139" s="52">
        <v>95544.526331555</v>
      </c>
      <c r="H139" s="51">
        <v>185000000</v>
      </c>
      <c r="I139" s="52">
        <v>95544.526331555</v>
      </c>
      <c r="J139" s="51"/>
      <c r="K139" s="52"/>
      <c r="L139" s="51">
        <v>185000000</v>
      </c>
      <c r="M139" s="52">
        <v>95544.526331555</v>
      </c>
      <c r="N139" s="52"/>
      <c r="O139" s="52"/>
      <c r="P139" s="52">
        <v>95544.526331555</v>
      </c>
      <c r="Q139" s="52"/>
      <c r="R139" s="52">
        <v>95544.526331555</v>
      </c>
      <c r="S139" s="52"/>
      <c r="T139" s="52">
        <v>0</v>
      </c>
      <c r="U139" s="54">
        <v>0</v>
      </c>
      <c r="V139" s="71"/>
      <c r="W139" s="71"/>
      <c r="X139" s="71"/>
      <c r="Y139" s="71"/>
      <c r="Z139" s="71"/>
      <c r="AA139" s="60"/>
      <c r="AB139" s="51"/>
      <c r="AC139" s="110"/>
      <c r="AD139" s="111"/>
      <c r="AE139" s="46"/>
    </row>
    <row r="140" spans="1:30" ht="51" collapsed="1">
      <c r="A140" s="7"/>
      <c r="B140" s="33"/>
      <c r="C140" s="3" t="s">
        <v>79</v>
      </c>
      <c r="D140" s="1" t="s">
        <v>548</v>
      </c>
      <c r="E140" s="1" t="s">
        <v>126</v>
      </c>
      <c r="F140" s="30"/>
      <c r="G140" s="31"/>
      <c r="H140" s="30"/>
      <c r="I140" s="31"/>
      <c r="J140" s="30"/>
      <c r="K140" s="31"/>
      <c r="L140" s="30"/>
      <c r="M140" s="31"/>
      <c r="N140" s="31"/>
      <c r="O140" s="31"/>
      <c r="P140" s="31"/>
      <c r="Q140" s="31"/>
      <c r="R140" s="31"/>
      <c r="S140" s="31"/>
      <c r="T140" s="31">
        <v>80102.64</v>
      </c>
      <c r="U140" s="17">
        <v>80102.64</v>
      </c>
      <c r="V140" s="67"/>
      <c r="W140" s="67"/>
      <c r="X140" s="67"/>
      <c r="Y140" s="67"/>
      <c r="Z140" s="67"/>
      <c r="AB140" s="6"/>
      <c r="AC140" s="120">
        <f>T140</f>
        <v>80102.64</v>
      </c>
      <c r="AD140" s="121" t="str">
        <f>IF(U140=AC140,"NO","SI")</f>
        <v>NO</v>
      </c>
    </row>
    <row r="141" spans="1:30" ht="38.25">
      <c r="A141" s="7"/>
      <c r="B141" s="33"/>
      <c r="C141" s="3" t="s">
        <v>182</v>
      </c>
      <c r="D141" s="1" t="s">
        <v>548</v>
      </c>
      <c r="E141" s="1" t="s">
        <v>181</v>
      </c>
      <c r="F141" s="30"/>
      <c r="G141" s="31"/>
      <c r="H141" s="30"/>
      <c r="I141" s="31"/>
      <c r="J141" s="30"/>
      <c r="K141" s="31"/>
      <c r="L141" s="30"/>
      <c r="M141" s="31"/>
      <c r="N141" s="31"/>
      <c r="O141" s="31"/>
      <c r="P141" s="31"/>
      <c r="Q141" s="31"/>
      <c r="R141" s="31"/>
      <c r="S141" s="31"/>
      <c r="T141" s="31">
        <v>17309.34</v>
      </c>
      <c r="U141" s="17">
        <v>17309.34</v>
      </c>
      <c r="V141" s="67"/>
      <c r="W141" s="67"/>
      <c r="X141" s="67"/>
      <c r="Y141" s="67"/>
      <c r="Z141" s="67"/>
      <c r="AB141" s="6"/>
      <c r="AC141" s="120">
        <f>T141</f>
        <v>17309.34</v>
      </c>
      <c r="AD141" s="121" t="str">
        <f>IF(U141=AC141,"NO","SI")</f>
        <v>NO</v>
      </c>
    </row>
    <row r="142" spans="1:30" ht="38.25">
      <c r="A142" s="7"/>
      <c r="B142" s="33"/>
      <c r="C142" s="3" t="s">
        <v>80</v>
      </c>
      <c r="D142" s="1" t="s">
        <v>548</v>
      </c>
      <c r="E142" s="1" t="s">
        <v>126</v>
      </c>
      <c r="F142" s="30">
        <v>500000000</v>
      </c>
      <c r="G142" s="31">
        <v>258228.44954474326</v>
      </c>
      <c r="H142" s="30">
        <v>500000000</v>
      </c>
      <c r="I142" s="31">
        <v>258228.44954474326</v>
      </c>
      <c r="J142" s="30"/>
      <c r="K142" s="31"/>
      <c r="L142" s="30">
        <v>500000000</v>
      </c>
      <c r="M142" s="31">
        <v>258228.44954474326</v>
      </c>
      <c r="N142" s="31"/>
      <c r="O142" s="31"/>
      <c r="P142" s="31">
        <v>258228.44954474326</v>
      </c>
      <c r="Q142" s="31"/>
      <c r="R142" s="31">
        <v>258228.44954474326</v>
      </c>
      <c r="S142" s="31"/>
      <c r="T142" s="31"/>
      <c r="U142" s="17">
        <v>258228.44954474326</v>
      </c>
      <c r="V142" s="67"/>
      <c r="W142" s="67"/>
      <c r="X142" s="67"/>
      <c r="Y142" s="67"/>
      <c r="Z142" s="67"/>
      <c r="AB142" s="6">
        <f t="shared" si="8"/>
        <v>500000000</v>
      </c>
      <c r="AC142" s="104">
        <f t="shared" si="6"/>
        <v>258228.44954474326</v>
      </c>
      <c r="AD142" s="105" t="str">
        <f t="shared" si="7"/>
        <v>NO</v>
      </c>
    </row>
    <row r="143" spans="1:30" ht="38.25">
      <c r="A143" s="7"/>
      <c r="B143" s="33"/>
      <c r="C143" s="3" t="s">
        <v>406</v>
      </c>
      <c r="D143" s="1" t="s">
        <v>548</v>
      </c>
      <c r="E143" s="1" t="s">
        <v>126</v>
      </c>
      <c r="F143" s="30">
        <v>260000000</v>
      </c>
      <c r="G143" s="31">
        <v>134278.7937632665</v>
      </c>
      <c r="H143" s="30">
        <v>260000000</v>
      </c>
      <c r="I143" s="31">
        <v>134278.7937632665</v>
      </c>
      <c r="J143" s="30"/>
      <c r="K143" s="31"/>
      <c r="L143" s="30">
        <v>260000000</v>
      </c>
      <c r="M143" s="31">
        <v>134278.7937632665</v>
      </c>
      <c r="N143" s="31"/>
      <c r="O143" s="31"/>
      <c r="P143" s="31">
        <v>134278.7937632665</v>
      </c>
      <c r="Q143" s="31"/>
      <c r="R143" s="31">
        <v>134278.7937632665</v>
      </c>
      <c r="S143" s="31"/>
      <c r="T143" s="31"/>
      <c r="U143" s="17">
        <v>134278.7937632665</v>
      </c>
      <c r="V143" s="67"/>
      <c r="W143" s="67"/>
      <c r="X143" s="67"/>
      <c r="Y143" s="67"/>
      <c r="Z143" s="67"/>
      <c r="AB143" s="6">
        <f t="shared" si="8"/>
        <v>260000000</v>
      </c>
      <c r="AC143" s="104">
        <f t="shared" si="6"/>
        <v>134278.7937632665</v>
      </c>
      <c r="AD143" s="105" t="str">
        <f t="shared" si="7"/>
        <v>NO</v>
      </c>
    </row>
    <row r="144" spans="1:53" s="46" customFormat="1" ht="38.25">
      <c r="A144" s="44"/>
      <c r="B144" s="37"/>
      <c r="C144" s="45" t="s">
        <v>8</v>
      </c>
      <c r="D144" s="43" t="s">
        <v>548</v>
      </c>
      <c r="E144" s="43" t="s">
        <v>400</v>
      </c>
      <c r="F144" s="30"/>
      <c r="G144" s="31"/>
      <c r="H144" s="30"/>
      <c r="I144" s="31"/>
      <c r="J144" s="30"/>
      <c r="K144" s="31"/>
      <c r="L144" s="30">
        <v>600000000</v>
      </c>
      <c r="M144" s="31">
        <v>309874.1394536919</v>
      </c>
      <c r="N144" s="31"/>
      <c r="O144" s="31"/>
      <c r="P144" s="31">
        <v>309874.1394536919</v>
      </c>
      <c r="Q144" s="31"/>
      <c r="R144" s="31">
        <v>309874.1394536919</v>
      </c>
      <c r="S144" s="31"/>
      <c r="T144" s="31"/>
      <c r="U144" s="17">
        <v>309874.1394536919</v>
      </c>
      <c r="V144" s="70"/>
      <c r="W144" s="70"/>
      <c r="X144" s="70"/>
      <c r="Y144" s="70"/>
      <c r="Z144" s="70"/>
      <c r="AB144" s="6">
        <f>L144</f>
        <v>600000000</v>
      </c>
      <c r="AC144" s="104">
        <f t="shared" si="6"/>
        <v>309874.1394536919</v>
      </c>
      <c r="AD144" s="105" t="str">
        <f t="shared" si="7"/>
        <v>NO</v>
      </c>
      <c r="AF144"/>
      <c r="AG144"/>
      <c r="AH144"/>
      <c r="AI144"/>
      <c r="AJ144"/>
      <c r="AK144"/>
      <c r="AL144"/>
      <c r="AM144"/>
      <c r="AN144"/>
      <c r="AO144"/>
      <c r="AP144"/>
      <c r="AQ144"/>
      <c r="AR144"/>
      <c r="AS144"/>
      <c r="AT144"/>
      <c r="AU144"/>
      <c r="AV144"/>
      <c r="AW144"/>
      <c r="AX144"/>
      <c r="AY144"/>
      <c r="AZ144"/>
      <c r="BA144"/>
    </row>
    <row r="145" spans="1:53" s="46" customFormat="1" ht="38.25">
      <c r="A145" s="44"/>
      <c r="B145" s="37"/>
      <c r="C145" s="45" t="s">
        <v>9</v>
      </c>
      <c r="D145" s="43" t="s">
        <v>548</v>
      </c>
      <c r="E145" s="43" t="s">
        <v>400</v>
      </c>
      <c r="F145" s="30"/>
      <c r="G145" s="31"/>
      <c r="H145" s="30"/>
      <c r="I145" s="31"/>
      <c r="J145" s="30"/>
      <c r="K145" s="31"/>
      <c r="L145" s="30">
        <v>670000000</v>
      </c>
      <c r="M145" s="31">
        <v>346026.12238995597</v>
      </c>
      <c r="N145" s="31"/>
      <c r="O145" s="31"/>
      <c r="P145" s="31">
        <v>346026.12238995597</v>
      </c>
      <c r="Q145" s="31"/>
      <c r="R145" s="31">
        <v>346026.12238995597</v>
      </c>
      <c r="S145" s="31"/>
      <c r="T145" s="31"/>
      <c r="U145" s="17">
        <v>346026.12238995597</v>
      </c>
      <c r="V145" s="70"/>
      <c r="W145" s="70"/>
      <c r="X145" s="70"/>
      <c r="Y145" s="70"/>
      <c r="Z145" s="70"/>
      <c r="AB145" s="6">
        <f>L145</f>
        <v>670000000</v>
      </c>
      <c r="AC145" s="104">
        <f t="shared" si="6"/>
        <v>346026.12238995597</v>
      </c>
      <c r="AD145" s="105" t="str">
        <f t="shared" si="7"/>
        <v>NO</v>
      </c>
      <c r="AF145"/>
      <c r="AG145"/>
      <c r="AH145"/>
      <c r="AI145"/>
      <c r="AJ145"/>
      <c r="AK145"/>
      <c r="AL145"/>
      <c r="AM145"/>
      <c r="AN145"/>
      <c r="AO145"/>
      <c r="AP145"/>
      <c r="AQ145"/>
      <c r="AR145"/>
      <c r="AS145"/>
      <c r="AT145"/>
      <c r="AU145"/>
      <c r="AV145"/>
      <c r="AW145"/>
      <c r="AX145"/>
      <c r="AY145"/>
      <c r="AZ145"/>
      <c r="BA145"/>
    </row>
    <row r="146" spans="1:53" s="46" customFormat="1" ht="38.25">
      <c r="A146" s="44"/>
      <c r="B146" s="37"/>
      <c r="C146" s="45" t="s">
        <v>10</v>
      </c>
      <c r="D146" s="43" t="s">
        <v>548</v>
      </c>
      <c r="E146" s="43" t="s">
        <v>400</v>
      </c>
      <c r="F146" s="30"/>
      <c r="G146" s="31"/>
      <c r="H146" s="30"/>
      <c r="I146" s="31"/>
      <c r="J146" s="30"/>
      <c r="K146" s="31"/>
      <c r="L146" s="30">
        <v>130000000</v>
      </c>
      <c r="M146" s="31">
        <v>67139.39688163325</v>
      </c>
      <c r="N146" s="31"/>
      <c r="O146" s="31"/>
      <c r="P146" s="31">
        <v>67139.39688163325</v>
      </c>
      <c r="Q146" s="31"/>
      <c r="R146" s="31">
        <v>67139.4</v>
      </c>
      <c r="S146" s="31"/>
      <c r="T146" s="31"/>
      <c r="U146" s="17">
        <v>67139.39688163325</v>
      </c>
      <c r="V146" s="70"/>
      <c r="W146" s="70"/>
      <c r="X146" s="70"/>
      <c r="Y146" s="70"/>
      <c r="Z146" s="70"/>
      <c r="AB146" s="6">
        <f>L146</f>
        <v>130000000</v>
      </c>
      <c r="AC146" s="104">
        <f t="shared" si="6"/>
        <v>67139.39688163325</v>
      </c>
      <c r="AD146" s="105" t="str">
        <f t="shared" si="7"/>
        <v>NO</v>
      </c>
      <c r="AF146"/>
      <c r="AG146"/>
      <c r="AH146"/>
      <c r="AI146"/>
      <c r="AJ146"/>
      <c r="AK146"/>
      <c r="AL146"/>
      <c r="AM146"/>
      <c r="AN146"/>
      <c r="AO146"/>
      <c r="AP146"/>
      <c r="AQ146"/>
      <c r="AR146"/>
      <c r="AS146"/>
      <c r="AT146"/>
      <c r="AU146"/>
      <c r="AV146"/>
      <c r="AW146"/>
      <c r="AX146"/>
      <c r="AY146"/>
      <c r="AZ146"/>
      <c r="BA146"/>
    </row>
    <row r="147" spans="1:53" s="46" customFormat="1" ht="38.25">
      <c r="A147" s="44"/>
      <c r="B147" s="37"/>
      <c r="C147" s="45" t="s">
        <v>407</v>
      </c>
      <c r="D147" s="43" t="s">
        <v>548</v>
      </c>
      <c r="E147" s="43" t="s">
        <v>400</v>
      </c>
      <c r="F147" s="30"/>
      <c r="G147" s="31"/>
      <c r="H147" s="30"/>
      <c r="I147" s="31"/>
      <c r="J147" s="30"/>
      <c r="K147" s="31"/>
      <c r="L147" s="30">
        <v>350000000</v>
      </c>
      <c r="M147" s="31">
        <v>180759.91468132028</v>
      </c>
      <c r="N147" s="31"/>
      <c r="O147" s="31"/>
      <c r="P147" s="31">
        <v>180759.91468132028</v>
      </c>
      <c r="Q147" s="31"/>
      <c r="R147" s="31">
        <v>180759.91</v>
      </c>
      <c r="S147" s="31"/>
      <c r="T147" s="31"/>
      <c r="U147" s="17">
        <v>180759.91468132028</v>
      </c>
      <c r="V147" s="70"/>
      <c r="W147" s="70"/>
      <c r="X147" s="70"/>
      <c r="Y147" s="70"/>
      <c r="Z147" s="70"/>
      <c r="AB147" s="6">
        <f>L147</f>
        <v>350000000</v>
      </c>
      <c r="AC147" s="104">
        <f t="shared" si="6"/>
        <v>180759.91468132028</v>
      </c>
      <c r="AD147" s="105" t="str">
        <f t="shared" si="7"/>
        <v>NO</v>
      </c>
      <c r="AF147"/>
      <c r="AG147"/>
      <c r="AH147"/>
      <c r="AI147"/>
      <c r="AJ147"/>
      <c r="AK147"/>
      <c r="AL147"/>
      <c r="AM147"/>
      <c r="AN147"/>
      <c r="AO147"/>
      <c r="AP147"/>
      <c r="AQ147"/>
      <c r="AR147"/>
      <c r="AS147"/>
      <c r="AT147"/>
      <c r="AU147"/>
      <c r="AV147"/>
      <c r="AW147"/>
      <c r="AX147"/>
      <c r="AY147"/>
      <c r="AZ147"/>
      <c r="BA147"/>
    </row>
    <row r="148" spans="1:53" s="46" customFormat="1" ht="38.25">
      <c r="A148" s="44"/>
      <c r="B148" s="37"/>
      <c r="C148" s="45" t="s">
        <v>122</v>
      </c>
      <c r="D148" s="43" t="s">
        <v>548</v>
      </c>
      <c r="E148" s="43" t="s">
        <v>400</v>
      </c>
      <c r="F148" s="30"/>
      <c r="G148" s="31"/>
      <c r="H148" s="30"/>
      <c r="I148" s="31"/>
      <c r="J148" s="30"/>
      <c r="K148" s="31"/>
      <c r="L148" s="30"/>
      <c r="M148" s="31"/>
      <c r="N148" s="31"/>
      <c r="O148" s="31"/>
      <c r="P148" s="31"/>
      <c r="Q148" s="31"/>
      <c r="R148" s="31">
        <v>88028.02</v>
      </c>
      <c r="S148" s="31"/>
      <c r="T148" s="31"/>
      <c r="U148" s="17">
        <v>88028.02</v>
      </c>
      <c r="V148" s="70"/>
      <c r="W148" s="70"/>
      <c r="X148" s="70"/>
      <c r="Y148" s="70"/>
      <c r="Z148" s="70"/>
      <c r="AB148" s="6">
        <f>L148</f>
        <v>0</v>
      </c>
      <c r="AC148" s="104">
        <f>R148</f>
        <v>88028.02</v>
      </c>
      <c r="AD148" s="105" t="str">
        <f t="shared" si="7"/>
        <v>NO</v>
      </c>
      <c r="AF148"/>
      <c r="AG148"/>
      <c r="AH148"/>
      <c r="AI148"/>
      <c r="AJ148"/>
      <c r="AK148"/>
      <c r="AL148"/>
      <c r="AM148"/>
      <c r="AN148"/>
      <c r="AO148"/>
      <c r="AP148"/>
      <c r="AQ148"/>
      <c r="AR148"/>
      <c r="AS148"/>
      <c r="AT148"/>
      <c r="AU148"/>
      <c r="AV148"/>
      <c r="AW148"/>
      <c r="AX148"/>
      <c r="AY148"/>
      <c r="AZ148"/>
      <c r="BA148"/>
    </row>
    <row r="149" spans="1:53" s="46" customFormat="1" ht="38.25">
      <c r="A149" s="44"/>
      <c r="B149" s="37"/>
      <c r="C149" s="45" t="s">
        <v>123</v>
      </c>
      <c r="D149" s="1" t="s">
        <v>548</v>
      </c>
      <c r="E149" s="1" t="s">
        <v>78</v>
      </c>
      <c r="F149" s="30"/>
      <c r="G149" s="31"/>
      <c r="H149" s="30"/>
      <c r="I149" s="31"/>
      <c r="J149" s="30"/>
      <c r="K149" s="31"/>
      <c r="L149" s="30"/>
      <c r="M149" s="31"/>
      <c r="N149" s="31"/>
      <c r="O149" s="31"/>
      <c r="P149" s="31"/>
      <c r="Q149" s="31"/>
      <c r="R149" s="31">
        <v>41316.55</v>
      </c>
      <c r="S149" s="31"/>
      <c r="T149" s="31"/>
      <c r="U149" s="17">
        <v>41316.55</v>
      </c>
      <c r="V149" s="70"/>
      <c r="W149" s="70"/>
      <c r="X149" s="70"/>
      <c r="Y149" s="70"/>
      <c r="Z149" s="70"/>
      <c r="AB149" s="6">
        <f t="shared" si="8"/>
        <v>0</v>
      </c>
      <c r="AC149" s="104">
        <f>R149</f>
        <v>41316.55</v>
      </c>
      <c r="AD149" s="105" t="str">
        <f t="shared" si="7"/>
        <v>NO</v>
      </c>
      <c r="AF149"/>
      <c r="AG149"/>
      <c r="AH149"/>
      <c r="AI149"/>
      <c r="AJ149"/>
      <c r="AK149"/>
      <c r="AL149"/>
      <c r="AM149"/>
      <c r="AN149"/>
      <c r="AO149"/>
      <c r="AP149"/>
      <c r="AQ149"/>
      <c r="AR149"/>
      <c r="AS149"/>
      <c r="AT149"/>
      <c r="AU149"/>
      <c r="AV149"/>
      <c r="AW149"/>
      <c r="AX149"/>
      <c r="AY149"/>
      <c r="AZ149"/>
      <c r="BA149"/>
    </row>
    <row r="150" spans="1:53" s="46" customFormat="1" ht="38.25">
      <c r="A150" s="44"/>
      <c r="B150" s="37"/>
      <c r="C150" s="45" t="s">
        <v>124</v>
      </c>
      <c r="D150" s="1" t="s">
        <v>548</v>
      </c>
      <c r="E150" s="1" t="s">
        <v>78</v>
      </c>
      <c r="F150" s="30"/>
      <c r="G150" s="31"/>
      <c r="H150" s="30"/>
      <c r="I150" s="31"/>
      <c r="J150" s="30"/>
      <c r="K150" s="31"/>
      <c r="L150" s="30"/>
      <c r="M150" s="31"/>
      <c r="N150" s="31"/>
      <c r="O150" s="31"/>
      <c r="P150" s="31"/>
      <c r="Q150" s="31"/>
      <c r="R150" s="31">
        <v>103291.38</v>
      </c>
      <c r="S150" s="31"/>
      <c r="T150" s="31"/>
      <c r="U150" s="17">
        <v>103291.38</v>
      </c>
      <c r="V150" s="70"/>
      <c r="W150" s="70"/>
      <c r="X150" s="70"/>
      <c r="Y150" s="70"/>
      <c r="Z150" s="70"/>
      <c r="AB150" s="6">
        <f t="shared" si="8"/>
        <v>0</v>
      </c>
      <c r="AC150" s="104">
        <f>R150</f>
        <v>103291.38</v>
      </c>
      <c r="AD150" s="105" t="str">
        <f t="shared" si="7"/>
        <v>NO</v>
      </c>
      <c r="AF150"/>
      <c r="AG150"/>
      <c r="AH150"/>
      <c r="AI150"/>
      <c r="AJ150"/>
      <c r="AK150"/>
      <c r="AL150"/>
      <c r="AM150"/>
      <c r="AN150"/>
      <c r="AO150"/>
      <c r="AP150"/>
      <c r="AQ150"/>
      <c r="AR150"/>
      <c r="AS150"/>
      <c r="AT150"/>
      <c r="AU150"/>
      <c r="AV150"/>
      <c r="AW150"/>
      <c r="AX150"/>
      <c r="AY150"/>
      <c r="AZ150"/>
      <c r="BA150"/>
    </row>
    <row r="151" spans="1:30" ht="15.75">
      <c r="A151" s="7"/>
      <c r="B151" s="8"/>
      <c r="C151" s="55" t="s">
        <v>286</v>
      </c>
      <c r="D151" s="9"/>
      <c r="E151" s="9"/>
      <c r="F151" s="61"/>
      <c r="G151" s="46"/>
      <c r="R151" s="89"/>
      <c r="S151" s="89"/>
      <c r="T151" s="89"/>
      <c r="U151" s="17"/>
      <c r="V151" s="67"/>
      <c r="W151" s="67"/>
      <c r="X151" s="67"/>
      <c r="Y151" s="67"/>
      <c r="Z151" s="67"/>
      <c r="AB151" s="6"/>
      <c r="AC151" s="104"/>
      <c r="AD151" s="105"/>
    </row>
    <row r="152" spans="1:30" ht="25.5" hidden="1" outlineLevel="1">
      <c r="A152" s="83"/>
      <c r="B152" s="84"/>
      <c r="C152" s="85" t="s">
        <v>27</v>
      </c>
      <c r="D152" s="50" t="s">
        <v>548</v>
      </c>
      <c r="E152" s="50" t="s">
        <v>28</v>
      </c>
      <c r="F152" s="51">
        <v>1500000000</v>
      </c>
      <c r="G152" s="52">
        <v>774685.3486342297</v>
      </c>
      <c r="H152" s="51">
        <v>0</v>
      </c>
      <c r="I152" s="52">
        <v>0</v>
      </c>
      <c r="J152" s="51"/>
      <c r="K152" s="52"/>
      <c r="L152" s="51"/>
      <c r="M152" s="52"/>
      <c r="N152" s="52"/>
      <c r="O152" s="52"/>
      <c r="P152" s="52"/>
      <c r="Q152" s="52"/>
      <c r="R152" s="52"/>
      <c r="S152" s="52"/>
      <c r="T152" s="52"/>
      <c r="U152" s="54"/>
      <c r="V152" s="90"/>
      <c r="W152" s="90"/>
      <c r="X152" s="90"/>
      <c r="Y152" s="90"/>
      <c r="Z152" s="90"/>
      <c r="AA152" s="60"/>
      <c r="AB152" s="60"/>
      <c r="AC152" s="60"/>
      <c r="AD152" s="60"/>
    </row>
    <row r="153" spans="1:30" ht="25.5" collapsed="1">
      <c r="A153" s="7"/>
      <c r="B153" s="15"/>
      <c r="C153" s="3" t="s">
        <v>127</v>
      </c>
      <c r="D153" s="1" t="s">
        <v>548</v>
      </c>
      <c r="E153" s="1" t="s">
        <v>28</v>
      </c>
      <c r="F153" s="30"/>
      <c r="G153" s="31"/>
      <c r="H153" s="30">
        <v>850000000</v>
      </c>
      <c r="I153" s="31">
        <v>438988.36422606354</v>
      </c>
      <c r="J153" s="30"/>
      <c r="K153" s="31"/>
      <c r="L153" s="30">
        <v>850000000</v>
      </c>
      <c r="M153" s="31">
        <v>438988.36422606354</v>
      </c>
      <c r="N153" s="31"/>
      <c r="O153" s="31"/>
      <c r="P153" s="31">
        <v>438988.36422606354</v>
      </c>
      <c r="Q153" s="31"/>
      <c r="R153" s="31">
        <v>438988.36422606354</v>
      </c>
      <c r="S153" s="31"/>
      <c r="T153" s="31"/>
      <c r="U153" s="17">
        <v>438988.36422606354</v>
      </c>
      <c r="V153" s="67"/>
      <c r="W153" s="67"/>
      <c r="X153" s="67"/>
      <c r="Y153" s="67"/>
      <c r="Z153" s="67"/>
      <c r="AB153" s="6">
        <f>H153</f>
        <v>850000000</v>
      </c>
      <c r="AC153" s="104">
        <f t="shared" si="6"/>
        <v>438988.36422606354</v>
      </c>
      <c r="AD153" s="105" t="str">
        <f t="shared" si="7"/>
        <v>NO</v>
      </c>
    </row>
    <row r="154" spans="1:30" ht="15.75">
      <c r="A154" s="7"/>
      <c r="B154" s="8"/>
      <c r="C154" s="55" t="s">
        <v>405</v>
      </c>
      <c r="D154" s="9"/>
      <c r="E154" s="9"/>
      <c r="F154" s="30"/>
      <c r="G154" s="31"/>
      <c r="U154" s="17"/>
      <c r="V154" s="67"/>
      <c r="W154" s="67"/>
      <c r="X154" s="67"/>
      <c r="Y154" s="67"/>
      <c r="Z154" s="67"/>
      <c r="AB154" s="6"/>
      <c r="AC154" s="104"/>
      <c r="AD154" s="105"/>
    </row>
    <row r="155" spans="1:30" ht="25.5">
      <c r="A155" s="7"/>
      <c r="B155" s="8"/>
      <c r="C155" s="3" t="s">
        <v>82</v>
      </c>
      <c r="D155" s="1" t="s">
        <v>548</v>
      </c>
      <c r="E155" s="1" t="s">
        <v>81</v>
      </c>
      <c r="F155" s="30">
        <v>225000000</v>
      </c>
      <c r="G155" s="31">
        <v>116202.80229513446</v>
      </c>
      <c r="H155" s="30">
        <v>225000000</v>
      </c>
      <c r="I155" s="31">
        <v>116202.80229513446</v>
      </c>
      <c r="J155" s="30"/>
      <c r="K155" s="31"/>
      <c r="L155" s="30">
        <v>225000000</v>
      </c>
      <c r="M155" s="31">
        <v>116202.80229513446</v>
      </c>
      <c r="N155" s="31"/>
      <c r="O155" s="31"/>
      <c r="P155" s="31">
        <v>116202.80229513446</v>
      </c>
      <c r="Q155" s="31"/>
      <c r="R155" s="31">
        <v>116202.80229513446</v>
      </c>
      <c r="S155" s="31"/>
      <c r="T155" s="31"/>
      <c r="U155" s="17">
        <v>116202.80229513446</v>
      </c>
      <c r="V155" s="67"/>
      <c r="W155" s="67"/>
      <c r="X155" s="67"/>
      <c r="Y155" s="67"/>
      <c r="Z155" s="67"/>
      <c r="AB155" s="6">
        <f t="shared" si="8"/>
        <v>225000000</v>
      </c>
      <c r="AC155" s="104">
        <f t="shared" si="6"/>
        <v>116202.80229513446</v>
      </c>
      <c r="AD155" s="105" t="str">
        <f t="shared" si="7"/>
        <v>NO</v>
      </c>
    </row>
    <row r="156" spans="1:30" ht="25.5">
      <c r="A156" s="7"/>
      <c r="B156" s="8"/>
      <c r="C156" s="3" t="s">
        <v>84</v>
      </c>
      <c r="D156" s="1" t="s">
        <v>548</v>
      </c>
      <c r="E156" s="1" t="s">
        <v>83</v>
      </c>
      <c r="F156" s="30">
        <v>65000000</v>
      </c>
      <c r="G156" s="31">
        <v>33569.698440816624</v>
      </c>
      <c r="H156" s="30">
        <v>65000000</v>
      </c>
      <c r="I156" s="31">
        <v>33569.698440816624</v>
      </c>
      <c r="J156" s="30"/>
      <c r="K156" s="31"/>
      <c r="L156" s="30">
        <v>65000000</v>
      </c>
      <c r="M156" s="31">
        <v>33569.698440816624</v>
      </c>
      <c r="N156" s="31"/>
      <c r="O156" s="31"/>
      <c r="P156" s="31">
        <v>33569.698440816624</v>
      </c>
      <c r="Q156" s="31"/>
      <c r="R156" s="31">
        <v>33569.698440816624</v>
      </c>
      <c r="S156" s="31"/>
      <c r="T156" s="31"/>
      <c r="U156" s="17">
        <v>33569.698440816624</v>
      </c>
      <c r="V156" s="67"/>
      <c r="W156" s="67"/>
      <c r="X156" s="67"/>
      <c r="Y156" s="67"/>
      <c r="Z156" s="67"/>
      <c r="AB156" s="6">
        <f t="shared" si="8"/>
        <v>65000000</v>
      </c>
      <c r="AC156" s="104">
        <f t="shared" si="6"/>
        <v>33569.698440816624</v>
      </c>
      <c r="AD156" s="105" t="str">
        <f t="shared" si="7"/>
        <v>NO</v>
      </c>
    </row>
    <row r="157" spans="1:30" ht="38.25">
      <c r="A157" s="7"/>
      <c r="B157" s="8"/>
      <c r="C157" s="3" t="s">
        <v>85</v>
      </c>
      <c r="D157" s="1" t="s">
        <v>548</v>
      </c>
      <c r="E157" s="1" t="s">
        <v>86</v>
      </c>
      <c r="F157" s="30">
        <v>70000000</v>
      </c>
      <c r="G157" s="31">
        <v>36151.98293626405</v>
      </c>
      <c r="H157" s="30">
        <v>70000000</v>
      </c>
      <c r="I157" s="31">
        <v>36151.98293626405</v>
      </c>
      <c r="J157" s="30"/>
      <c r="K157" s="31"/>
      <c r="L157" s="30">
        <v>70000000</v>
      </c>
      <c r="M157" s="31">
        <v>36151.98293626405</v>
      </c>
      <c r="N157" s="31"/>
      <c r="O157" s="31"/>
      <c r="P157" s="31">
        <v>36151.98293626405</v>
      </c>
      <c r="Q157" s="31"/>
      <c r="R157" s="31">
        <v>36151.98293626405</v>
      </c>
      <c r="S157" s="31"/>
      <c r="T157" s="31"/>
      <c r="U157" s="17">
        <v>36151.98293626405</v>
      </c>
      <c r="V157" s="67"/>
      <c r="W157" s="67"/>
      <c r="X157" s="67"/>
      <c r="Y157" s="67"/>
      <c r="Z157" s="67"/>
      <c r="AB157" s="6">
        <f t="shared" si="8"/>
        <v>70000000</v>
      </c>
      <c r="AC157" s="104">
        <f t="shared" si="6"/>
        <v>36151.98293626405</v>
      </c>
      <c r="AD157" s="105" t="str">
        <f t="shared" si="7"/>
        <v>NO</v>
      </c>
    </row>
    <row r="158" spans="1:30" ht="25.5">
      <c r="A158" s="7"/>
      <c r="B158" s="8"/>
      <c r="C158" s="3" t="s">
        <v>87</v>
      </c>
      <c r="D158" s="1" t="s">
        <v>548</v>
      </c>
      <c r="E158" s="1" t="s">
        <v>88</v>
      </c>
      <c r="F158" s="30">
        <v>155000000</v>
      </c>
      <c r="G158" s="31">
        <v>80050.8193588704</v>
      </c>
      <c r="H158" s="30">
        <v>155000000</v>
      </c>
      <c r="I158" s="31">
        <v>80050.8193588704</v>
      </c>
      <c r="J158" s="30"/>
      <c r="K158" s="31"/>
      <c r="L158" s="30">
        <v>155000000</v>
      </c>
      <c r="M158" s="31">
        <v>80050.8193588704</v>
      </c>
      <c r="N158" s="31"/>
      <c r="O158" s="31"/>
      <c r="P158" s="31">
        <v>80050.8193588704</v>
      </c>
      <c r="Q158" s="31"/>
      <c r="R158" s="31">
        <v>80050.8193588704</v>
      </c>
      <c r="S158" s="31"/>
      <c r="T158" s="31"/>
      <c r="U158" s="17">
        <v>80050.8193588704</v>
      </c>
      <c r="V158" s="67"/>
      <c r="W158" s="67"/>
      <c r="X158" s="67"/>
      <c r="Y158" s="67"/>
      <c r="Z158" s="67"/>
      <c r="AB158" s="6">
        <f t="shared" si="8"/>
        <v>155000000</v>
      </c>
      <c r="AC158" s="104">
        <f t="shared" si="6"/>
        <v>80050.8193588704</v>
      </c>
      <c r="AD158" s="105" t="str">
        <f t="shared" si="7"/>
        <v>NO</v>
      </c>
    </row>
    <row r="159" spans="1:30" ht="25.5">
      <c r="A159" s="7"/>
      <c r="B159" s="8"/>
      <c r="C159" s="3" t="s">
        <v>89</v>
      </c>
      <c r="D159" s="1" t="s">
        <v>548</v>
      </c>
      <c r="E159" s="1" t="s">
        <v>90</v>
      </c>
      <c r="F159" s="30">
        <v>70000000</v>
      </c>
      <c r="G159" s="31">
        <v>36151.98293626405</v>
      </c>
      <c r="H159" s="30">
        <v>70000000</v>
      </c>
      <c r="I159" s="31">
        <v>36151.98293626405</v>
      </c>
      <c r="J159" s="30"/>
      <c r="K159" s="31"/>
      <c r="L159" s="30">
        <v>70000000</v>
      </c>
      <c r="M159" s="31">
        <v>36151.98293626405</v>
      </c>
      <c r="N159" s="31"/>
      <c r="O159" s="31"/>
      <c r="P159" s="31">
        <v>36151.98293626405</v>
      </c>
      <c r="Q159" s="31"/>
      <c r="R159" s="31">
        <v>36151.98293626405</v>
      </c>
      <c r="S159" s="31"/>
      <c r="T159" s="31"/>
      <c r="U159" s="17">
        <v>36151.98293626405</v>
      </c>
      <c r="V159" s="67"/>
      <c r="W159" s="67"/>
      <c r="X159" s="67"/>
      <c r="Y159" s="67"/>
      <c r="Z159" s="67"/>
      <c r="AB159" s="6">
        <f t="shared" si="8"/>
        <v>70000000</v>
      </c>
      <c r="AC159" s="104">
        <f t="shared" si="6"/>
        <v>36151.98293626405</v>
      </c>
      <c r="AD159" s="105" t="str">
        <f t="shared" si="7"/>
        <v>NO</v>
      </c>
    </row>
    <row r="160" spans="1:30" ht="12.75">
      <c r="A160" s="7"/>
      <c r="B160" s="8"/>
      <c r="C160" s="3" t="s">
        <v>91</v>
      </c>
      <c r="D160" s="1" t="s">
        <v>548</v>
      </c>
      <c r="E160" s="1" t="s">
        <v>92</v>
      </c>
      <c r="F160" s="30">
        <v>460000000</v>
      </c>
      <c r="G160" s="31">
        <v>237570.17358116378</v>
      </c>
      <c r="H160" s="30">
        <v>460000000</v>
      </c>
      <c r="I160" s="31">
        <v>237570.17358116378</v>
      </c>
      <c r="J160" s="30"/>
      <c r="K160" s="31"/>
      <c r="L160" s="30">
        <v>460000000</v>
      </c>
      <c r="M160" s="31">
        <v>237570.17358116378</v>
      </c>
      <c r="N160" s="31"/>
      <c r="O160" s="31"/>
      <c r="P160" s="31">
        <v>237570.17358116378</v>
      </c>
      <c r="Q160" s="31"/>
      <c r="R160" s="31">
        <v>237570.17358116378</v>
      </c>
      <c r="S160" s="31"/>
      <c r="T160" s="31"/>
      <c r="U160" s="17">
        <v>237570.17358116378</v>
      </c>
      <c r="V160" s="67"/>
      <c r="W160" s="67"/>
      <c r="X160" s="67"/>
      <c r="Y160" s="67"/>
      <c r="Z160" s="67"/>
      <c r="AB160" s="6">
        <f t="shared" si="8"/>
        <v>460000000</v>
      </c>
      <c r="AC160" s="104">
        <f t="shared" si="6"/>
        <v>237570.17358116378</v>
      </c>
      <c r="AD160" s="105" t="str">
        <f t="shared" si="7"/>
        <v>NO</v>
      </c>
    </row>
    <row r="161" spans="1:30" ht="25.5">
      <c r="A161" s="7"/>
      <c r="B161" s="8"/>
      <c r="C161" s="3" t="s">
        <v>93</v>
      </c>
      <c r="D161" s="1" t="s">
        <v>548</v>
      </c>
      <c r="E161" s="1" t="s">
        <v>95</v>
      </c>
      <c r="F161" s="30">
        <v>400000000</v>
      </c>
      <c r="G161" s="31">
        <v>206582.7596357946</v>
      </c>
      <c r="H161" s="30">
        <v>400000000</v>
      </c>
      <c r="I161" s="31">
        <v>206582.7596357946</v>
      </c>
      <c r="J161" s="30"/>
      <c r="K161" s="31"/>
      <c r="L161" s="30">
        <v>400000000</v>
      </c>
      <c r="M161" s="31">
        <v>206582.7596357946</v>
      </c>
      <c r="N161" s="31"/>
      <c r="O161" s="31"/>
      <c r="P161" s="31">
        <v>206582.7596357946</v>
      </c>
      <c r="Q161" s="31"/>
      <c r="R161" s="31">
        <v>206582.7596357946</v>
      </c>
      <c r="S161" s="31"/>
      <c r="T161" s="31"/>
      <c r="U161" s="17">
        <v>206582.7596357946</v>
      </c>
      <c r="V161" s="67"/>
      <c r="W161" s="67"/>
      <c r="X161" s="67"/>
      <c r="Y161" s="67"/>
      <c r="Z161" s="67"/>
      <c r="AB161" s="6">
        <f t="shared" si="8"/>
        <v>400000000</v>
      </c>
      <c r="AC161" s="104">
        <f t="shared" si="6"/>
        <v>206582.7596357946</v>
      </c>
      <c r="AD161" s="105" t="str">
        <f t="shared" si="7"/>
        <v>NO</v>
      </c>
    </row>
    <row r="162" spans="1:30" ht="12.75" hidden="1" outlineLevel="1">
      <c r="A162" s="47"/>
      <c r="B162" s="58"/>
      <c r="C162" s="59" t="s">
        <v>96</v>
      </c>
      <c r="D162" s="50" t="s">
        <v>548</v>
      </c>
      <c r="E162" s="50" t="s">
        <v>95</v>
      </c>
      <c r="F162" s="51">
        <v>50000000</v>
      </c>
      <c r="G162" s="52">
        <v>25822.844954474323</v>
      </c>
      <c r="H162" s="51">
        <v>50000000</v>
      </c>
      <c r="I162" s="52">
        <v>25822.844954474323</v>
      </c>
      <c r="J162" s="51"/>
      <c r="K162" s="52"/>
      <c r="L162" s="51">
        <v>50000000</v>
      </c>
      <c r="M162" s="52">
        <v>25822.844954474323</v>
      </c>
      <c r="N162" s="52"/>
      <c r="O162" s="52"/>
      <c r="P162" s="52">
        <v>25822.844954474323</v>
      </c>
      <c r="Q162" s="52"/>
      <c r="R162" s="52">
        <v>25822.844954474323</v>
      </c>
      <c r="S162" s="52"/>
      <c r="T162" s="52">
        <v>0</v>
      </c>
      <c r="U162" s="54">
        <v>0</v>
      </c>
      <c r="V162" s="71"/>
      <c r="W162" s="71"/>
      <c r="X162" s="71"/>
      <c r="Y162" s="71"/>
      <c r="Z162" s="71"/>
      <c r="AA162" s="60"/>
      <c r="AB162" s="51"/>
      <c r="AC162" s="110"/>
      <c r="AD162" s="111"/>
    </row>
    <row r="163" spans="1:30" ht="12.75" collapsed="1">
      <c r="A163" s="7"/>
      <c r="B163" s="8"/>
      <c r="C163" s="45" t="s">
        <v>96</v>
      </c>
      <c r="F163" s="30"/>
      <c r="G163" s="31"/>
      <c r="H163" s="30"/>
      <c r="I163" s="31"/>
      <c r="J163" s="30"/>
      <c r="K163" s="31"/>
      <c r="L163" s="30"/>
      <c r="M163" s="31"/>
      <c r="N163" s="31"/>
      <c r="O163" s="31"/>
      <c r="P163" s="31"/>
      <c r="Q163" s="31"/>
      <c r="R163" s="31"/>
      <c r="S163" s="31"/>
      <c r="T163" s="31">
        <v>12911.42</v>
      </c>
      <c r="U163" s="17">
        <v>12911.42</v>
      </c>
      <c r="V163" s="67"/>
      <c r="W163" s="67"/>
      <c r="X163" s="67"/>
      <c r="Y163" s="67"/>
      <c r="Z163" s="67"/>
      <c r="AB163" s="6"/>
      <c r="AC163" s="104">
        <f>T163</f>
        <v>12911.42</v>
      </c>
      <c r="AD163" s="105" t="str">
        <f t="shared" si="7"/>
        <v>NO</v>
      </c>
    </row>
    <row r="164" spans="1:30" ht="25.5">
      <c r="A164" s="7"/>
      <c r="B164" s="8"/>
      <c r="C164" s="45" t="s">
        <v>183</v>
      </c>
      <c r="F164" s="30"/>
      <c r="G164" s="31"/>
      <c r="H164" s="30"/>
      <c r="I164" s="31"/>
      <c r="J164" s="30"/>
      <c r="K164" s="31"/>
      <c r="L164" s="30"/>
      <c r="M164" s="31"/>
      <c r="N164" s="31"/>
      <c r="O164" s="31"/>
      <c r="P164" s="31"/>
      <c r="Q164" s="31"/>
      <c r="R164" s="31"/>
      <c r="S164" s="31"/>
      <c r="T164" s="31">
        <v>12911.42</v>
      </c>
      <c r="U164" s="17">
        <v>12911.42</v>
      </c>
      <c r="V164" s="67"/>
      <c r="W164" s="67"/>
      <c r="X164" s="67"/>
      <c r="Y164" s="67"/>
      <c r="Z164" s="67"/>
      <c r="AB164" s="6"/>
      <c r="AC164" s="104">
        <f>T164</f>
        <v>12911.42</v>
      </c>
      <c r="AD164" s="105" t="str">
        <f t="shared" si="7"/>
        <v>NO</v>
      </c>
    </row>
    <row r="165" spans="1:30" ht="25.5">
      <c r="A165" s="7"/>
      <c r="B165" s="8"/>
      <c r="C165" s="3" t="s">
        <v>97</v>
      </c>
      <c r="D165" s="1" t="s">
        <v>548</v>
      </c>
      <c r="E165" s="1" t="s">
        <v>98</v>
      </c>
      <c r="F165" s="30">
        <v>50000000</v>
      </c>
      <c r="G165" s="31">
        <v>25822.844954474323</v>
      </c>
      <c r="H165" s="30">
        <v>50000000</v>
      </c>
      <c r="I165" s="31">
        <v>25822.844954474323</v>
      </c>
      <c r="J165" s="30"/>
      <c r="K165" s="31"/>
      <c r="L165" s="30">
        <v>50000000</v>
      </c>
      <c r="M165" s="31">
        <v>25822.844954474323</v>
      </c>
      <c r="N165" s="31"/>
      <c r="O165" s="31"/>
      <c r="P165" s="31">
        <v>25822.844954474323</v>
      </c>
      <c r="Q165" s="31"/>
      <c r="R165" s="31">
        <v>25822.844954474323</v>
      </c>
      <c r="S165" s="31"/>
      <c r="T165" s="31"/>
      <c r="U165" s="17">
        <v>25822.844954474323</v>
      </c>
      <c r="V165" s="67"/>
      <c r="W165" s="67"/>
      <c r="X165" s="67"/>
      <c r="Y165" s="67"/>
      <c r="Z165" s="67"/>
      <c r="AB165" s="6">
        <f t="shared" si="8"/>
        <v>50000000</v>
      </c>
      <c r="AC165" s="104">
        <f t="shared" si="6"/>
        <v>25822.844954474323</v>
      </c>
      <c r="AD165" s="105" t="str">
        <f t="shared" si="7"/>
        <v>NO</v>
      </c>
    </row>
    <row r="166" spans="1:30" ht="38.25" hidden="1" outlineLevel="1">
      <c r="A166" s="47"/>
      <c r="B166" s="58"/>
      <c r="C166" s="59" t="s">
        <v>100</v>
      </c>
      <c r="D166" s="50" t="s">
        <v>548</v>
      </c>
      <c r="E166" s="50" t="s">
        <v>101</v>
      </c>
      <c r="F166" s="51">
        <v>530000000</v>
      </c>
      <c r="G166" s="52">
        <v>273722.1565174278</v>
      </c>
      <c r="H166" s="51">
        <v>0</v>
      </c>
      <c r="I166" s="52">
        <v>0</v>
      </c>
      <c r="J166" s="51"/>
      <c r="K166" s="52"/>
      <c r="L166" s="51"/>
      <c r="M166" s="52"/>
      <c r="N166" s="52"/>
      <c r="O166" s="52"/>
      <c r="P166" s="52"/>
      <c r="Q166" s="52"/>
      <c r="R166" s="52"/>
      <c r="S166" s="52"/>
      <c r="T166" s="52"/>
      <c r="U166" s="54"/>
      <c r="V166" s="71"/>
      <c r="W166" s="71"/>
      <c r="X166" s="71"/>
      <c r="Y166" s="71"/>
      <c r="Z166" s="71"/>
      <c r="AA166" s="60"/>
      <c r="AB166" s="60"/>
      <c r="AC166" s="60"/>
      <c r="AD166" s="60"/>
    </row>
    <row r="167" spans="1:30" ht="25.5" collapsed="1">
      <c r="A167" s="7"/>
      <c r="B167" s="8"/>
      <c r="C167" s="3" t="s">
        <v>102</v>
      </c>
      <c r="D167" s="1" t="s">
        <v>548</v>
      </c>
      <c r="E167" s="1" t="s">
        <v>101</v>
      </c>
      <c r="F167" s="30"/>
      <c r="G167" s="31"/>
      <c r="H167" s="30">
        <v>340000000</v>
      </c>
      <c r="I167" s="31">
        <v>175595.3456904254</v>
      </c>
      <c r="J167" s="30"/>
      <c r="K167" s="31"/>
      <c r="L167" s="30">
        <v>340000000</v>
      </c>
      <c r="M167" s="31">
        <v>175595.3456904254</v>
      </c>
      <c r="N167" s="31"/>
      <c r="O167" s="31"/>
      <c r="P167" s="31">
        <v>175595.3456904254</v>
      </c>
      <c r="Q167" s="31"/>
      <c r="R167" s="31">
        <v>175595.3456904254</v>
      </c>
      <c r="S167" s="31"/>
      <c r="T167" s="31"/>
      <c r="U167" s="17">
        <v>175595.3456904254</v>
      </c>
      <c r="V167" s="67"/>
      <c r="W167" s="67"/>
      <c r="X167" s="67"/>
      <c r="Y167" s="67"/>
      <c r="Z167" s="67"/>
      <c r="AB167" s="6">
        <f>H167</f>
        <v>340000000</v>
      </c>
      <c r="AC167" s="104">
        <f t="shared" si="6"/>
        <v>175595.3456904254</v>
      </c>
      <c r="AD167" s="105" t="str">
        <f t="shared" si="7"/>
        <v>NO</v>
      </c>
    </row>
    <row r="168" spans="1:30" ht="25.5">
      <c r="A168" s="7"/>
      <c r="B168" s="8"/>
      <c r="C168" s="3" t="s">
        <v>99</v>
      </c>
      <c r="D168" s="1" t="s">
        <v>548</v>
      </c>
      <c r="E168" s="1" t="s">
        <v>101</v>
      </c>
      <c r="H168" s="30">
        <v>190000000</v>
      </c>
      <c r="I168" s="31">
        <v>98126.81082700244</v>
      </c>
      <c r="J168" s="30"/>
      <c r="K168" s="31"/>
      <c r="L168" s="30">
        <v>190000000</v>
      </c>
      <c r="M168" s="31">
        <v>98126.81082700244</v>
      </c>
      <c r="N168" s="31"/>
      <c r="O168" s="31"/>
      <c r="P168" s="31">
        <v>98126.81082700244</v>
      </c>
      <c r="Q168" s="31"/>
      <c r="R168" s="31">
        <v>98126.81082700244</v>
      </c>
      <c r="S168" s="31"/>
      <c r="T168" s="31"/>
      <c r="U168" s="17">
        <v>98126.81082700244</v>
      </c>
      <c r="V168" s="67"/>
      <c r="W168" s="67"/>
      <c r="X168" s="67"/>
      <c r="Y168" s="67"/>
      <c r="Z168" s="67"/>
      <c r="AB168" s="6">
        <f>H168</f>
        <v>190000000</v>
      </c>
      <c r="AC168" s="104">
        <f t="shared" si="6"/>
        <v>98126.81082700244</v>
      </c>
      <c r="AD168" s="105" t="str">
        <f t="shared" si="7"/>
        <v>NO</v>
      </c>
    </row>
    <row r="169" spans="1:30" ht="25.5" hidden="1" outlineLevel="1">
      <c r="A169" s="47"/>
      <c r="B169" s="58"/>
      <c r="C169" s="59" t="s">
        <v>105</v>
      </c>
      <c r="D169" s="50" t="s">
        <v>548</v>
      </c>
      <c r="E169" s="50" t="s">
        <v>104</v>
      </c>
      <c r="F169" s="51">
        <v>270000000</v>
      </c>
      <c r="G169" s="52">
        <v>139443.36275416135</v>
      </c>
      <c r="H169" s="51">
        <v>0</v>
      </c>
      <c r="I169" s="52">
        <v>0</v>
      </c>
      <c r="J169" s="51"/>
      <c r="K169" s="52"/>
      <c r="L169" s="51"/>
      <c r="M169" s="52"/>
      <c r="N169" s="52"/>
      <c r="O169" s="52"/>
      <c r="P169" s="52"/>
      <c r="Q169" s="52"/>
      <c r="R169" s="52"/>
      <c r="S169" s="52"/>
      <c r="T169" s="52"/>
      <c r="U169" s="54"/>
      <c r="V169" s="71"/>
      <c r="W169" s="71"/>
      <c r="X169" s="71"/>
      <c r="Y169" s="71"/>
      <c r="Z169" s="71"/>
      <c r="AA169" s="60"/>
      <c r="AB169" s="60"/>
      <c r="AC169" s="60"/>
      <c r="AD169" s="60"/>
    </row>
    <row r="170" spans="1:30" ht="25.5" collapsed="1">
      <c r="A170" s="7"/>
      <c r="B170" s="8"/>
      <c r="C170" s="3" t="s">
        <v>103</v>
      </c>
      <c r="D170" s="1" t="s">
        <v>548</v>
      </c>
      <c r="E170" s="1" t="s">
        <v>104</v>
      </c>
      <c r="H170" s="30">
        <v>100000000</v>
      </c>
      <c r="I170" s="31">
        <v>51645.68990894865</v>
      </c>
      <c r="J170" s="30"/>
      <c r="K170" s="31"/>
      <c r="L170" s="30">
        <v>100000000</v>
      </c>
      <c r="M170" s="31">
        <v>51645.68990894865</v>
      </c>
      <c r="N170" s="31"/>
      <c r="O170" s="31"/>
      <c r="P170" s="31">
        <v>51645.68990894865</v>
      </c>
      <c r="Q170" s="31"/>
      <c r="R170" s="31">
        <v>51645.68990894865</v>
      </c>
      <c r="S170" s="31"/>
      <c r="T170" s="31"/>
      <c r="U170" s="17">
        <v>51645.68990894865</v>
      </c>
      <c r="V170" s="67"/>
      <c r="W170" s="67"/>
      <c r="X170" s="67"/>
      <c r="Y170" s="67"/>
      <c r="Z170" s="67"/>
      <c r="AB170" s="6">
        <f>H170</f>
        <v>100000000</v>
      </c>
      <c r="AC170" s="104">
        <f t="shared" si="6"/>
        <v>51645.68990894865</v>
      </c>
      <c r="AD170" s="105" t="str">
        <f t="shared" si="7"/>
        <v>NO</v>
      </c>
    </row>
    <row r="171" spans="1:30" ht="25.5">
      <c r="A171" s="7"/>
      <c r="B171" s="8"/>
      <c r="C171" s="3" t="s">
        <v>172</v>
      </c>
      <c r="D171" s="1" t="s">
        <v>548</v>
      </c>
      <c r="E171" s="1" t="s">
        <v>104</v>
      </c>
      <c r="H171" s="30">
        <v>55000000</v>
      </c>
      <c r="I171" s="31">
        <v>28405.12944992176</v>
      </c>
      <c r="J171" s="30"/>
      <c r="K171" s="31"/>
      <c r="L171" s="30">
        <v>55000000</v>
      </c>
      <c r="M171" s="31">
        <v>28405.12944992176</v>
      </c>
      <c r="N171" s="31"/>
      <c r="O171" s="31"/>
      <c r="P171" s="31">
        <v>28405.12944992176</v>
      </c>
      <c r="Q171" s="31"/>
      <c r="R171" s="31">
        <v>28405.12944992176</v>
      </c>
      <c r="S171" s="31"/>
      <c r="T171" s="31"/>
      <c r="U171" s="17">
        <v>28405.12944992176</v>
      </c>
      <c r="V171" s="67"/>
      <c r="W171" s="67"/>
      <c r="X171" s="67"/>
      <c r="Y171" s="67"/>
      <c r="Z171" s="67"/>
      <c r="AB171" s="6">
        <f>H171</f>
        <v>55000000</v>
      </c>
      <c r="AC171" s="104">
        <f t="shared" si="6"/>
        <v>28405.12944992176</v>
      </c>
      <c r="AD171" s="105" t="str">
        <f t="shared" si="7"/>
        <v>NO</v>
      </c>
    </row>
    <row r="172" spans="1:30" ht="25.5">
      <c r="A172" s="7"/>
      <c r="B172" s="8"/>
      <c r="C172" s="3" t="s">
        <v>128</v>
      </c>
      <c r="D172" s="1" t="s">
        <v>548</v>
      </c>
      <c r="E172" s="1" t="s">
        <v>104</v>
      </c>
      <c r="H172" s="30">
        <v>115000000</v>
      </c>
      <c r="I172" s="31">
        <v>59392.543395290944</v>
      </c>
      <c r="J172" s="30"/>
      <c r="K172" s="31"/>
      <c r="L172" s="30">
        <v>115000000</v>
      </c>
      <c r="M172" s="31">
        <v>59392.543395290944</v>
      </c>
      <c r="N172" s="31"/>
      <c r="O172" s="31"/>
      <c r="P172" s="31">
        <v>59392.543395290944</v>
      </c>
      <c r="Q172" s="31"/>
      <c r="R172" s="31">
        <v>59392.543395290944</v>
      </c>
      <c r="S172" s="31"/>
      <c r="T172" s="31"/>
      <c r="U172" s="17">
        <v>59392.543395290944</v>
      </c>
      <c r="V172" s="67"/>
      <c r="W172" s="67"/>
      <c r="X172" s="67"/>
      <c r="Y172" s="67"/>
      <c r="Z172" s="67"/>
      <c r="AB172" s="6">
        <f>H172</f>
        <v>115000000</v>
      </c>
      <c r="AC172" s="104">
        <f t="shared" si="6"/>
        <v>59392.543395290944</v>
      </c>
      <c r="AD172" s="105" t="str">
        <f t="shared" si="7"/>
        <v>NO</v>
      </c>
    </row>
    <row r="173" spans="1:30" ht="25.5">
      <c r="A173" s="7"/>
      <c r="B173" s="8"/>
      <c r="C173" s="3" t="s">
        <v>106</v>
      </c>
      <c r="D173" s="1" t="s">
        <v>548</v>
      </c>
      <c r="E173" s="1" t="s">
        <v>129</v>
      </c>
      <c r="F173" s="30">
        <v>53000000</v>
      </c>
      <c r="G173" s="31">
        <v>27372.215651742783</v>
      </c>
      <c r="H173" s="30">
        <v>53000000</v>
      </c>
      <c r="I173" s="31">
        <v>27372.215651742783</v>
      </c>
      <c r="J173" s="30"/>
      <c r="K173" s="31"/>
      <c r="L173" s="30">
        <v>53000000</v>
      </c>
      <c r="M173" s="31">
        <v>27372.215651742783</v>
      </c>
      <c r="N173" s="31"/>
      <c r="O173" s="31"/>
      <c r="P173" s="31">
        <v>27372.215651742783</v>
      </c>
      <c r="Q173" s="31"/>
      <c r="R173" s="31">
        <v>27372.215651742783</v>
      </c>
      <c r="S173" s="31"/>
      <c r="T173" s="31"/>
      <c r="U173" s="17">
        <v>27372.215651742783</v>
      </c>
      <c r="V173" s="67"/>
      <c r="W173" s="67"/>
      <c r="X173" s="67"/>
      <c r="Y173" s="67"/>
      <c r="Z173" s="67"/>
      <c r="AB173" s="6">
        <f t="shared" si="8"/>
        <v>53000000</v>
      </c>
      <c r="AC173" s="104">
        <f t="shared" si="6"/>
        <v>27372.215651742783</v>
      </c>
      <c r="AD173" s="105" t="str">
        <f t="shared" si="7"/>
        <v>NO</v>
      </c>
    </row>
    <row r="174" spans="1:30" ht="25.5">
      <c r="A174" s="7"/>
      <c r="B174" s="8"/>
      <c r="C174" s="3" t="s">
        <v>131</v>
      </c>
      <c r="D174" s="1" t="s">
        <v>548</v>
      </c>
      <c r="E174" s="1" t="s">
        <v>132</v>
      </c>
      <c r="F174" s="30">
        <v>280000000</v>
      </c>
      <c r="G174" s="31">
        <v>144607.9317450562</v>
      </c>
      <c r="H174" s="30">
        <v>280000000</v>
      </c>
      <c r="I174" s="31">
        <v>144607.9317450562</v>
      </c>
      <c r="J174" s="30"/>
      <c r="K174" s="31"/>
      <c r="L174" s="30">
        <v>280000000</v>
      </c>
      <c r="M174" s="31">
        <v>144607.9317450562</v>
      </c>
      <c r="N174" s="31"/>
      <c r="O174" s="31"/>
      <c r="P174" s="31">
        <v>144607.9317450562</v>
      </c>
      <c r="Q174" s="31"/>
      <c r="R174" s="31">
        <v>144607.9317450562</v>
      </c>
      <c r="S174" s="31"/>
      <c r="T174" s="31"/>
      <c r="U174" s="17">
        <v>144607.9317450562</v>
      </c>
      <c r="V174" s="67"/>
      <c r="W174" s="67"/>
      <c r="X174" s="67"/>
      <c r="Y174" s="67"/>
      <c r="Z174" s="67"/>
      <c r="AB174" s="6">
        <f t="shared" si="8"/>
        <v>280000000</v>
      </c>
      <c r="AC174" s="104">
        <f t="shared" si="6"/>
        <v>144607.9317450562</v>
      </c>
      <c r="AD174" s="105" t="str">
        <f t="shared" si="7"/>
        <v>NO</v>
      </c>
    </row>
    <row r="175" spans="1:30" ht="25.5">
      <c r="A175" s="7"/>
      <c r="B175" s="8"/>
      <c r="C175" s="3" t="s">
        <v>133</v>
      </c>
      <c r="D175" s="1" t="s">
        <v>548</v>
      </c>
      <c r="E175" s="1" t="s">
        <v>134</v>
      </c>
      <c r="F175" s="30">
        <v>245000000</v>
      </c>
      <c r="G175" s="31">
        <v>126531.94027692419</v>
      </c>
      <c r="H175" s="30">
        <v>245000000</v>
      </c>
      <c r="I175" s="31">
        <v>126531.94027692419</v>
      </c>
      <c r="J175" s="30"/>
      <c r="K175" s="31"/>
      <c r="L175" s="30">
        <v>245000000</v>
      </c>
      <c r="M175" s="31">
        <v>126531.94027692419</v>
      </c>
      <c r="N175" s="31"/>
      <c r="O175" s="31"/>
      <c r="P175" s="31">
        <v>126531.94027692419</v>
      </c>
      <c r="Q175" s="31"/>
      <c r="R175" s="31">
        <v>126531.94027692419</v>
      </c>
      <c r="S175" s="31"/>
      <c r="T175" s="31"/>
      <c r="U175" s="17">
        <v>126531.94027692419</v>
      </c>
      <c r="V175" s="67"/>
      <c r="W175" s="67"/>
      <c r="X175" s="67"/>
      <c r="Y175" s="67"/>
      <c r="Z175" s="67"/>
      <c r="AB175" s="6">
        <f t="shared" si="8"/>
        <v>245000000</v>
      </c>
      <c r="AC175" s="104">
        <f t="shared" si="6"/>
        <v>126531.94027692419</v>
      </c>
      <c r="AD175" s="105" t="str">
        <f t="shared" si="7"/>
        <v>NO</v>
      </c>
    </row>
    <row r="176" spans="1:30" ht="12.75">
      <c r="A176" s="7"/>
      <c r="B176" s="8"/>
      <c r="C176" s="3" t="s">
        <v>135</v>
      </c>
      <c r="D176" s="1" t="s">
        <v>548</v>
      </c>
      <c r="E176" s="1" t="s">
        <v>134</v>
      </c>
      <c r="F176" s="30">
        <v>130000000</v>
      </c>
      <c r="G176" s="31">
        <v>67139.39688163325</v>
      </c>
      <c r="H176" s="30">
        <v>130000000</v>
      </c>
      <c r="I176" s="31">
        <v>67139.39688163325</v>
      </c>
      <c r="J176" s="30"/>
      <c r="K176" s="31"/>
      <c r="L176" s="30">
        <v>130000000</v>
      </c>
      <c r="M176" s="31">
        <v>67139.39688163325</v>
      </c>
      <c r="N176" s="31"/>
      <c r="O176" s="31"/>
      <c r="P176" s="31">
        <v>67139.39688163325</v>
      </c>
      <c r="Q176" s="31"/>
      <c r="R176" s="31">
        <v>67139.39688163325</v>
      </c>
      <c r="S176" s="31"/>
      <c r="T176" s="31"/>
      <c r="U176" s="17">
        <v>67139.39688163325</v>
      </c>
      <c r="V176" s="67"/>
      <c r="W176" s="67"/>
      <c r="X176" s="67"/>
      <c r="Y176" s="67"/>
      <c r="Z176" s="67"/>
      <c r="AB176" s="6">
        <f t="shared" si="8"/>
        <v>130000000</v>
      </c>
      <c r="AC176" s="104">
        <f t="shared" si="6"/>
        <v>67139.39688163325</v>
      </c>
      <c r="AD176" s="105" t="str">
        <f t="shared" si="7"/>
        <v>NO</v>
      </c>
    </row>
    <row r="177" spans="1:30" ht="38.25">
      <c r="A177" s="7"/>
      <c r="B177" s="8"/>
      <c r="C177" s="3" t="s">
        <v>136</v>
      </c>
      <c r="D177" s="1" t="s">
        <v>548</v>
      </c>
      <c r="E177" s="1" t="s">
        <v>137</v>
      </c>
      <c r="F177" s="30">
        <v>160000000</v>
      </c>
      <c r="G177" s="31">
        <v>82633.10385431784</v>
      </c>
      <c r="H177" s="30">
        <v>160000000</v>
      </c>
      <c r="I177" s="31">
        <v>82633.10385431784</v>
      </c>
      <c r="J177" s="30"/>
      <c r="K177" s="31"/>
      <c r="L177" s="30">
        <v>160000000</v>
      </c>
      <c r="M177" s="31">
        <v>82633.10385431784</v>
      </c>
      <c r="N177" s="31"/>
      <c r="O177" s="31"/>
      <c r="P177" s="31">
        <v>82633.10385431784</v>
      </c>
      <c r="Q177" s="31"/>
      <c r="R177" s="31">
        <v>82633.10385431784</v>
      </c>
      <c r="S177" s="31"/>
      <c r="T177" s="31"/>
      <c r="U177" s="17">
        <v>82633.10385431784</v>
      </c>
      <c r="V177" s="67"/>
      <c r="W177" s="67"/>
      <c r="X177" s="67"/>
      <c r="Y177" s="67"/>
      <c r="Z177" s="67"/>
      <c r="AB177" s="6">
        <f t="shared" si="8"/>
        <v>160000000</v>
      </c>
      <c r="AC177" s="104">
        <f t="shared" si="6"/>
        <v>82633.10385431784</v>
      </c>
      <c r="AD177" s="105" t="str">
        <f t="shared" si="7"/>
        <v>NO</v>
      </c>
    </row>
    <row r="178" spans="1:30" ht="38.25">
      <c r="A178" s="7"/>
      <c r="B178" s="8"/>
      <c r="C178" s="3" t="s">
        <v>138</v>
      </c>
      <c r="D178" s="1" t="s">
        <v>548</v>
      </c>
      <c r="E178" s="1" t="s">
        <v>139</v>
      </c>
      <c r="F178" s="30">
        <v>485000000</v>
      </c>
      <c r="G178" s="31">
        <v>250481.59605840096</v>
      </c>
      <c r="H178" s="30">
        <v>485000000</v>
      </c>
      <c r="I178" s="31">
        <v>250481.59605840096</v>
      </c>
      <c r="J178" s="30"/>
      <c r="K178" s="31"/>
      <c r="L178" s="30">
        <v>485000000</v>
      </c>
      <c r="M178" s="31">
        <v>250481.59605840096</v>
      </c>
      <c r="N178" s="31"/>
      <c r="O178" s="31"/>
      <c r="P178" s="31">
        <v>250481.59605840096</v>
      </c>
      <c r="Q178" s="31"/>
      <c r="R178" s="31">
        <v>250481.59605840096</v>
      </c>
      <c r="S178" s="31"/>
      <c r="T178" s="31"/>
      <c r="U178" s="17">
        <v>250481.59605840096</v>
      </c>
      <c r="V178" s="67"/>
      <c r="W178" s="67"/>
      <c r="X178" s="67"/>
      <c r="Y178" s="67"/>
      <c r="Z178" s="67"/>
      <c r="AB178" s="6">
        <f t="shared" si="8"/>
        <v>485000000</v>
      </c>
      <c r="AC178" s="104">
        <f t="shared" si="6"/>
        <v>250481.59605840096</v>
      </c>
      <c r="AD178" s="105" t="str">
        <f t="shared" si="7"/>
        <v>NO</v>
      </c>
    </row>
    <row r="179" spans="1:30" ht="25.5">
      <c r="A179" s="7"/>
      <c r="B179" s="8"/>
      <c r="C179" s="3" t="s">
        <v>140</v>
      </c>
      <c r="D179" s="1" t="s">
        <v>548</v>
      </c>
      <c r="E179" s="1" t="s">
        <v>141</v>
      </c>
      <c r="F179" s="30">
        <v>240000000</v>
      </c>
      <c r="G179" s="31">
        <v>123949.65578147676</v>
      </c>
      <c r="H179" s="30">
        <v>240000000</v>
      </c>
      <c r="I179" s="31">
        <v>123949.65578147676</v>
      </c>
      <c r="J179" s="30"/>
      <c r="K179" s="31"/>
      <c r="L179" s="30">
        <v>240000000</v>
      </c>
      <c r="M179" s="31">
        <v>123949.65578147676</v>
      </c>
      <c r="N179" s="31"/>
      <c r="O179" s="31"/>
      <c r="P179" s="31">
        <v>123949.65578147676</v>
      </c>
      <c r="Q179" s="31"/>
      <c r="R179" s="31">
        <v>123949.65578147676</v>
      </c>
      <c r="S179" s="31"/>
      <c r="T179" s="31"/>
      <c r="U179" s="17">
        <v>123949.65578147676</v>
      </c>
      <c r="V179" s="67"/>
      <c r="W179" s="67"/>
      <c r="X179" s="67"/>
      <c r="Y179" s="67"/>
      <c r="Z179" s="67"/>
      <c r="AB179" s="6">
        <f t="shared" si="8"/>
        <v>240000000</v>
      </c>
      <c r="AC179" s="104">
        <f t="shared" si="6"/>
        <v>123949.65578147676</v>
      </c>
      <c r="AD179" s="105" t="str">
        <f t="shared" si="7"/>
        <v>NO</v>
      </c>
    </row>
    <row r="180" spans="1:30" ht="25.5">
      <c r="A180" s="7"/>
      <c r="B180" s="8"/>
      <c r="C180" s="3" t="s">
        <v>142</v>
      </c>
      <c r="D180" s="1" t="s">
        <v>548</v>
      </c>
      <c r="E180" s="1" t="s">
        <v>98</v>
      </c>
      <c r="F180" s="30">
        <v>1400000000</v>
      </c>
      <c r="G180" s="31">
        <v>723039.6587252811</v>
      </c>
      <c r="H180" s="30">
        <v>1400000000</v>
      </c>
      <c r="I180" s="31">
        <v>723039.6587252811</v>
      </c>
      <c r="J180" s="30"/>
      <c r="K180" s="31"/>
      <c r="L180" s="30">
        <v>1400000000</v>
      </c>
      <c r="M180" s="31">
        <v>723039.6587252811</v>
      </c>
      <c r="N180" s="31"/>
      <c r="O180" s="31"/>
      <c r="P180" s="31">
        <v>723039.6587252811</v>
      </c>
      <c r="Q180" s="31"/>
      <c r="R180" s="31">
        <v>723039.6587252811</v>
      </c>
      <c r="S180" s="31"/>
      <c r="T180" s="31"/>
      <c r="U180" s="17">
        <v>723039.6587252811</v>
      </c>
      <c r="V180" s="67"/>
      <c r="W180" s="67"/>
      <c r="X180" s="67"/>
      <c r="Y180" s="67"/>
      <c r="Z180" s="67"/>
      <c r="AB180" s="6">
        <f t="shared" si="8"/>
        <v>1400000000</v>
      </c>
      <c r="AC180" s="104">
        <f t="shared" si="6"/>
        <v>723039.6587252811</v>
      </c>
      <c r="AD180" s="105" t="str">
        <f t="shared" si="7"/>
        <v>NO</v>
      </c>
    </row>
    <row r="181" spans="1:30" ht="12.75">
      <c r="A181" s="7"/>
      <c r="B181" s="8"/>
      <c r="C181" s="3" t="s">
        <v>143</v>
      </c>
      <c r="D181" s="1" t="s">
        <v>572</v>
      </c>
      <c r="E181" s="1" t="s">
        <v>144</v>
      </c>
      <c r="F181" s="30">
        <v>200000000</v>
      </c>
      <c r="G181" s="31">
        <v>103291.3798178973</v>
      </c>
      <c r="H181" s="30">
        <v>200000000</v>
      </c>
      <c r="I181" s="31">
        <v>103291.3798178973</v>
      </c>
      <c r="J181" s="30"/>
      <c r="K181" s="31"/>
      <c r="L181" s="30">
        <v>200000000</v>
      </c>
      <c r="M181" s="31">
        <v>103291.3798178973</v>
      </c>
      <c r="N181" s="31"/>
      <c r="O181" s="31"/>
      <c r="P181" s="31">
        <v>103291.3798178973</v>
      </c>
      <c r="Q181" s="31"/>
      <c r="R181" s="31">
        <v>103291.3798178973</v>
      </c>
      <c r="S181" s="31"/>
      <c r="T181" s="31"/>
      <c r="U181" s="17">
        <v>103291.3798178973</v>
      </c>
      <c r="V181" s="67"/>
      <c r="W181" s="67"/>
      <c r="X181" s="67"/>
      <c r="Y181" s="67"/>
      <c r="Z181" s="67"/>
      <c r="AB181" s="6">
        <f t="shared" si="8"/>
        <v>200000000</v>
      </c>
      <c r="AC181" s="104">
        <f t="shared" si="6"/>
        <v>103291.3798178973</v>
      </c>
      <c r="AD181" s="105" t="str">
        <f t="shared" si="7"/>
        <v>NO</v>
      </c>
    </row>
    <row r="182" spans="1:30" ht="15.75">
      <c r="A182" s="7"/>
      <c r="B182" s="8"/>
      <c r="C182" s="55" t="s">
        <v>19</v>
      </c>
      <c r="D182" s="9"/>
      <c r="E182" s="9"/>
      <c r="F182" s="30"/>
      <c r="G182" s="31"/>
      <c r="R182" s="89"/>
      <c r="S182" s="89"/>
      <c r="T182" s="89"/>
      <c r="U182" s="17"/>
      <c r="V182" s="67"/>
      <c r="W182" s="67"/>
      <c r="X182" s="67"/>
      <c r="Y182" s="67"/>
      <c r="Z182" s="67"/>
      <c r="AB182" s="6"/>
      <c r="AC182" s="104"/>
      <c r="AD182" s="105"/>
    </row>
    <row r="183" spans="1:30" ht="15.75">
      <c r="A183" s="7"/>
      <c r="B183" s="8"/>
      <c r="C183" s="55" t="s">
        <v>285</v>
      </c>
      <c r="D183" s="9"/>
      <c r="E183" s="9"/>
      <c r="F183" s="30"/>
      <c r="G183" s="31"/>
      <c r="U183" s="89"/>
      <c r="V183" s="67"/>
      <c r="W183" s="67"/>
      <c r="X183" s="67"/>
      <c r="Y183" s="67"/>
      <c r="Z183" s="67"/>
      <c r="AB183" s="6"/>
      <c r="AC183" s="104"/>
      <c r="AD183" s="105"/>
    </row>
    <row r="184" spans="1:30" ht="38.25">
      <c r="A184" s="19" t="s">
        <v>20</v>
      </c>
      <c r="B184" s="20"/>
      <c r="C184" s="33" t="s">
        <v>41</v>
      </c>
      <c r="D184" s="1" t="s">
        <v>21</v>
      </c>
      <c r="E184" s="38" t="s">
        <v>130</v>
      </c>
      <c r="F184" s="30"/>
      <c r="G184" s="31"/>
      <c r="H184" s="6"/>
      <c r="I184" s="22"/>
      <c r="J184" s="6"/>
      <c r="K184" s="22"/>
      <c r="L184" s="6"/>
      <c r="M184" s="22"/>
      <c r="N184" s="22"/>
      <c r="O184" s="22"/>
      <c r="P184" s="22"/>
      <c r="Q184" s="22"/>
      <c r="R184" s="22"/>
      <c r="S184" s="22"/>
      <c r="T184" s="22"/>
      <c r="U184" s="17"/>
      <c r="V184" s="69"/>
      <c r="W184" s="69"/>
      <c r="X184" s="69"/>
      <c r="Y184" s="69"/>
      <c r="Z184" s="69"/>
      <c r="AA184" s="35"/>
      <c r="AB184" s="6"/>
      <c r="AC184" s="104"/>
      <c r="AD184" s="105"/>
    </row>
    <row r="185" spans="1:30" ht="38.25">
      <c r="A185" s="27" t="s">
        <v>20</v>
      </c>
      <c r="B185" s="28" t="s">
        <v>148</v>
      </c>
      <c r="C185" s="36" t="s">
        <v>263</v>
      </c>
      <c r="D185" s="1" t="s">
        <v>21</v>
      </c>
      <c r="E185" s="38" t="s">
        <v>130</v>
      </c>
      <c r="F185" s="30">
        <v>250000000</v>
      </c>
      <c r="G185" s="31">
        <v>129114.22477237163</v>
      </c>
      <c r="H185" s="6">
        <v>250000000</v>
      </c>
      <c r="I185" s="22">
        <v>129114.22477237163</v>
      </c>
      <c r="J185" s="6"/>
      <c r="K185" s="22"/>
      <c r="L185" s="6">
        <v>237000000</v>
      </c>
      <c r="M185" s="22">
        <v>122400.2850842083</v>
      </c>
      <c r="N185" s="22"/>
      <c r="O185" s="22"/>
      <c r="P185" s="22">
        <v>122400.2850842083</v>
      </c>
      <c r="Q185" s="22"/>
      <c r="R185" s="22">
        <v>117424.33</v>
      </c>
      <c r="S185" s="22"/>
      <c r="T185" s="22"/>
      <c r="U185" s="17">
        <v>117424.33</v>
      </c>
      <c r="V185" s="69"/>
      <c r="W185" s="69"/>
      <c r="X185" s="69"/>
      <c r="Y185" s="69"/>
      <c r="Z185" s="69"/>
      <c r="AA185" s="35"/>
      <c r="AB185" s="6">
        <f t="shared" si="8"/>
        <v>250000000</v>
      </c>
      <c r="AC185" s="104">
        <f t="shared" si="6"/>
        <v>129114.22477237163</v>
      </c>
      <c r="AD185" s="105" t="str">
        <f t="shared" si="7"/>
        <v>SI</v>
      </c>
    </row>
    <row r="186" spans="1:30" ht="38.25">
      <c r="A186" s="27" t="s">
        <v>348</v>
      </c>
      <c r="B186" s="28" t="s">
        <v>546</v>
      </c>
      <c r="C186" s="36" t="s">
        <v>164</v>
      </c>
      <c r="D186" s="1" t="s">
        <v>21</v>
      </c>
      <c r="E186" s="38" t="s">
        <v>130</v>
      </c>
      <c r="F186" s="30">
        <v>200000000</v>
      </c>
      <c r="G186" s="31">
        <v>103291.3798178973</v>
      </c>
      <c r="H186" s="6">
        <v>200000000</v>
      </c>
      <c r="I186" s="22">
        <v>103291.3798178973</v>
      </c>
      <c r="J186" s="6"/>
      <c r="K186" s="22"/>
      <c r="L186" s="6">
        <v>193000000</v>
      </c>
      <c r="M186" s="22">
        <v>99676.1815242709</v>
      </c>
      <c r="N186" s="22"/>
      <c r="O186" s="22"/>
      <c r="P186" s="22">
        <v>99676.1815242709</v>
      </c>
      <c r="Q186" s="22"/>
      <c r="R186" s="22">
        <v>99340.88</v>
      </c>
      <c r="S186" s="22"/>
      <c r="T186" s="22"/>
      <c r="U186" s="17">
        <v>99340.88</v>
      </c>
      <c r="V186" s="69"/>
      <c r="W186" s="69"/>
      <c r="X186" s="69"/>
      <c r="Y186" s="69"/>
      <c r="Z186" s="69"/>
      <c r="AA186" s="35"/>
      <c r="AB186" s="6">
        <f t="shared" si="8"/>
        <v>200000000</v>
      </c>
      <c r="AC186" s="104">
        <f t="shared" si="6"/>
        <v>103291.3798178973</v>
      </c>
      <c r="AD186" s="105" t="str">
        <f t="shared" si="7"/>
        <v>SI</v>
      </c>
    </row>
    <row r="187" spans="1:30" ht="38.25">
      <c r="A187" s="27" t="s">
        <v>349</v>
      </c>
      <c r="B187" s="28" t="s">
        <v>547</v>
      </c>
      <c r="C187" s="36" t="s">
        <v>165</v>
      </c>
      <c r="D187" s="1" t="s">
        <v>21</v>
      </c>
      <c r="E187" s="38" t="s">
        <v>130</v>
      </c>
      <c r="F187" s="30">
        <v>200000000</v>
      </c>
      <c r="G187" s="31">
        <v>103291.3798178973</v>
      </c>
      <c r="H187" s="6">
        <v>200000000</v>
      </c>
      <c r="I187" s="22">
        <v>103291.3798178973</v>
      </c>
      <c r="J187" s="6"/>
      <c r="K187" s="22"/>
      <c r="L187" s="6">
        <v>176000000</v>
      </c>
      <c r="M187" s="22">
        <v>90896.41423974962</v>
      </c>
      <c r="N187" s="22"/>
      <c r="O187" s="22"/>
      <c r="P187" s="22">
        <v>90896.64</v>
      </c>
      <c r="Q187" s="22"/>
      <c r="R187" s="31">
        <v>90715.41</v>
      </c>
      <c r="S187" s="31"/>
      <c r="T187" s="31"/>
      <c r="U187" s="17">
        <v>90715.41</v>
      </c>
      <c r="V187" s="69"/>
      <c r="W187" s="69"/>
      <c r="X187" s="69"/>
      <c r="Y187" s="69"/>
      <c r="Z187" s="69"/>
      <c r="AA187" s="35"/>
      <c r="AB187" s="6">
        <f t="shared" si="8"/>
        <v>200000000</v>
      </c>
      <c r="AC187" s="104">
        <f t="shared" si="6"/>
        <v>103291.3798178973</v>
      </c>
      <c r="AD187" s="105" t="str">
        <f t="shared" si="7"/>
        <v>SI</v>
      </c>
    </row>
    <row r="188" spans="1:30" ht="38.25">
      <c r="A188" s="27" t="s">
        <v>350</v>
      </c>
      <c r="B188" s="28" t="s">
        <v>549</v>
      </c>
      <c r="C188" s="36" t="s">
        <v>166</v>
      </c>
      <c r="D188" s="1" t="s">
        <v>21</v>
      </c>
      <c r="E188" s="38" t="s">
        <v>130</v>
      </c>
      <c r="F188" s="30">
        <v>260000000</v>
      </c>
      <c r="G188" s="31">
        <v>134278.7937632665</v>
      </c>
      <c r="H188" s="6">
        <v>260000000</v>
      </c>
      <c r="I188" s="22">
        <v>134278.7937632665</v>
      </c>
      <c r="J188" s="6"/>
      <c r="K188" s="22"/>
      <c r="L188" s="6">
        <v>247000000</v>
      </c>
      <c r="M188" s="22">
        <v>127564.85407510317</v>
      </c>
      <c r="N188" s="22"/>
      <c r="O188" s="22"/>
      <c r="P188" s="22">
        <v>127564.85407510317</v>
      </c>
      <c r="Q188" s="22"/>
      <c r="R188" s="22">
        <v>126295.99</v>
      </c>
      <c r="S188" s="22"/>
      <c r="T188" s="22"/>
      <c r="U188" s="17">
        <v>126295.99</v>
      </c>
      <c r="V188" s="69"/>
      <c r="W188" s="69"/>
      <c r="X188" s="69"/>
      <c r="Y188" s="69"/>
      <c r="Z188" s="69"/>
      <c r="AA188" s="35"/>
      <c r="AB188" s="6">
        <f t="shared" si="8"/>
        <v>260000000</v>
      </c>
      <c r="AC188" s="104">
        <f t="shared" si="6"/>
        <v>134278.7937632665</v>
      </c>
      <c r="AD188" s="105" t="str">
        <f t="shared" si="7"/>
        <v>SI</v>
      </c>
    </row>
    <row r="189" spans="1:30" ht="38.25">
      <c r="A189" s="27" t="s">
        <v>20</v>
      </c>
      <c r="B189" s="28" t="s">
        <v>552</v>
      </c>
      <c r="C189" s="36" t="s">
        <v>264</v>
      </c>
      <c r="D189" s="1" t="s">
        <v>21</v>
      </c>
      <c r="E189" s="38" t="s">
        <v>130</v>
      </c>
      <c r="F189" s="30"/>
      <c r="G189" s="31"/>
      <c r="H189" s="6"/>
      <c r="I189" s="22"/>
      <c r="J189" s="6"/>
      <c r="K189" s="22"/>
      <c r="L189" s="6">
        <v>57000000</v>
      </c>
      <c r="M189" s="22">
        <v>29438.04324810073</v>
      </c>
      <c r="N189" s="22"/>
      <c r="O189" s="22"/>
      <c r="P189" s="22">
        <v>29438.04324810073</v>
      </c>
      <c r="Q189" s="22"/>
      <c r="R189" s="22">
        <v>29086.73</v>
      </c>
      <c r="S189" s="22"/>
      <c r="T189" s="22"/>
      <c r="U189" s="17">
        <v>29086.73</v>
      </c>
      <c r="V189" s="69"/>
      <c r="W189" s="69"/>
      <c r="X189" s="69"/>
      <c r="Y189" s="69"/>
      <c r="Z189" s="69"/>
      <c r="AA189" s="35"/>
      <c r="AB189" s="6">
        <f>L189</f>
        <v>57000000</v>
      </c>
      <c r="AC189" s="104">
        <f t="shared" si="6"/>
        <v>29438.04324810073</v>
      </c>
      <c r="AD189" s="105" t="str">
        <f t="shared" si="7"/>
        <v>SI</v>
      </c>
    </row>
    <row r="190" spans="1:30" ht="38.25" hidden="1" outlineLevel="1">
      <c r="A190" s="62" t="s">
        <v>20</v>
      </c>
      <c r="B190" s="63" t="s">
        <v>553</v>
      </c>
      <c r="C190" s="85" t="s">
        <v>292</v>
      </c>
      <c r="D190" s="50" t="s">
        <v>21</v>
      </c>
      <c r="E190" s="50" t="s">
        <v>130</v>
      </c>
      <c r="F190" s="51"/>
      <c r="G190" s="52"/>
      <c r="H190" s="51"/>
      <c r="I190" s="52"/>
      <c r="J190" s="51"/>
      <c r="K190" s="52"/>
      <c r="L190" s="51"/>
      <c r="M190" s="52"/>
      <c r="N190" s="52"/>
      <c r="O190" s="52"/>
      <c r="P190" s="52"/>
      <c r="Q190" s="52"/>
      <c r="R190" s="52">
        <v>7112.44</v>
      </c>
      <c r="S190" s="52"/>
      <c r="T190" s="52"/>
      <c r="U190" s="95" t="s">
        <v>94</v>
      </c>
      <c r="V190" s="71"/>
      <c r="W190" s="71"/>
      <c r="X190" s="71"/>
      <c r="Y190" s="71"/>
      <c r="Z190" s="71"/>
      <c r="AA190" s="60"/>
      <c r="AB190" s="60"/>
      <c r="AC190" s="60"/>
      <c r="AD190" s="60"/>
    </row>
    <row r="191" spans="1:30" ht="38.25" hidden="1" outlineLevel="1">
      <c r="A191" s="62" t="s">
        <v>20</v>
      </c>
      <c r="B191" s="63" t="s">
        <v>553</v>
      </c>
      <c r="C191" s="85" t="s">
        <v>270</v>
      </c>
      <c r="D191" s="50" t="s">
        <v>21</v>
      </c>
      <c r="E191" s="50" t="s">
        <v>130</v>
      </c>
      <c r="F191" s="51"/>
      <c r="G191" s="52"/>
      <c r="H191" s="51"/>
      <c r="I191" s="52"/>
      <c r="J191" s="51"/>
      <c r="K191" s="52"/>
      <c r="L191" s="51"/>
      <c r="M191" s="52"/>
      <c r="N191" s="52"/>
      <c r="O191" s="52"/>
      <c r="P191" s="52"/>
      <c r="Q191" s="52"/>
      <c r="R191" s="95" t="s">
        <v>179</v>
      </c>
      <c r="S191" s="95"/>
      <c r="T191" s="95"/>
      <c r="U191" s="95">
        <v>41145.2</v>
      </c>
      <c r="V191" s="71"/>
      <c r="W191" s="71"/>
      <c r="X191" s="71"/>
      <c r="Y191" s="71"/>
      <c r="Z191" s="71"/>
      <c r="AA191" s="60"/>
      <c r="AB191" s="60"/>
      <c r="AC191" s="60"/>
      <c r="AD191" s="60"/>
    </row>
    <row r="192" spans="1:30" ht="38.25" collapsed="1">
      <c r="A192" s="19" t="s">
        <v>22</v>
      </c>
      <c r="B192" s="20"/>
      <c r="C192" s="33" t="s">
        <v>42</v>
      </c>
      <c r="D192" s="1" t="s">
        <v>21</v>
      </c>
      <c r="E192" s="38" t="s">
        <v>130</v>
      </c>
      <c r="F192" s="30"/>
      <c r="G192" s="31"/>
      <c r="H192" s="6"/>
      <c r="I192" s="22"/>
      <c r="J192" s="6"/>
      <c r="K192" s="22"/>
      <c r="L192" s="6"/>
      <c r="M192" s="22"/>
      <c r="N192" s="22"/>
      <c r="O192" s="22"/>
      <c r="P192" s="22"/>
      <c r="Q192" s="22"/>
      <c r="R192" s="22"/>
      <c r="S192" s="22"/>
      <c r="T192" s="22"/>
      <c r="U192" s="17"/>
      <c r="V192" s="69"/>
      <c r="W192" s="69"/>
      <c r="X192" s="69"/>
      <c r="Y192" s="69"/>
      <c r="Z192" s="69"/>
      <c r="AA192" s="35"/>
      <c r="AB192" s="6"/>
      <c r="AC192" s="104"/>
      <c r="AD192" s="105"/>
    </row>
    <row r="193" spans="1:30" ht="51">
      <c r="A193" s="27" t="s">
        <v>351</v>
      </c>
      <c r="B193" s="28" t="s">
        <v>545</v>
      </c>
      <c r="C193" s="36" t="s">
        <v>167</v>
      </c>
      <c r="D193" s="1" t="s">
        <v>21</v>
      </c>
      <c r="E193" s="38" t="s">
        <v>130</v>
      </c>
      <c r="F193" s="30">
        <v>110000000</v>
      </c>
      <c r="G193" s="31">
        <v>56810.25889984352</v>
      </c>
      <c r="H193" s="6">
        <v>110000000</v>
      </c>
      <c r="I193" s="22">
        <v>56810.25889984352</v>
      </c>
      <c r="J193" s="6"/>
      <c r="K193" s="22"/>
      <c r="L193" s="6">
        <v>109347317</v>
      </c>
      <c r="M193" s="22">
        <v>56473.17626157509</v>
      </c>
      <c r="N193" s="22"/>
      <c r="O193" s="22"/>
      <c r="P193" s="22">
        <v>56473.17626157509</v>
      </c>
      <c r="Q193" s="22"/>
      <c r="R193" s="22">
        <v>56473.18</v>
      </c>
      <c r="S193" s="22"/>
      <c r="T193" s="22"/>
      <c r="U193" s="17">
        <v>56473.18</v>
      </c>
      <c r="V193" s="69"/>
      <c r="W193" s="69"/>
      <c r="X193" s="69"/>
      <c r="Y193" s="69"/>
      <c r="Z193" s="69"/>
      <c r="AA193" s="35"/>
      <c r="AB193" s="6">
        <f t="shared" si="8"/>
        <v>110000000</v>
      </c>
      <c r="AC193" s="104">
        <f t="shared" si="6"/>
        <v>56810.25889984352</v>
      </c>
      <c r="AD193" s="105" t="str">
        <f t="shared" si="7"/>
        <v>SI</v>
      </c>
    </row>
    <row r="194" spans="1:30" ht="38.25">
      <c r="A194" s="27" t="s">
        <v>352</v>
      </c>
      <c r="B194" s="28" t="s">
        <v>546</v>
      </c>
      <c r="C194" s="36" t="s">
        <v>151</v>
      </c>
      <c r="D194" s="1" t="s">
        <v>21</v>
      </c>
      <c r="E194" s="38" t="s">
        <v>130</v>
      </c>
      <c r="F194" s="30">
        <v>220000000</v>
      </c>
      <c r="G194" s="31">
        <v>113620.51779968703</v>
      </c>
      <c r="H194" s="6">
        <v>220000000</v>
      </c>
      <c r="I194" s="22">
        <v>113620.51779968703</v>
      </c>
      <c r="J194" s="6"/>
      <c r="K194" s="22"/>
      <c r="L194" s="6">
        <v>163565481</v>
      </c>
      <c r="M194" s="22">
        <v>84474.52111534032</v>
      </c>
      <c r="N194" s="22"/>
      <c r="O194" s="22"/>
      <c r="P194" s="22">
        <v>84474.52111534032</v>
      </c>
      <c r="Q194" s="22"/>
      <c r="R194" s="22">
        <v>84467.07</v>
      </c>
      <c r="S194" s="22"/>
      <c r="T194" s="22"/>
      <c r="U194" s="17">
        <v>84467.07</v>
      </c>
      <c r="V194" s="69"/>
      <c r="W194" s="69"/>
      <c r="X194" s="69"/>
      <c r="Y194" s="69"/>
      <c r="Z194" s="69"/>
      <c r="AA194" s="35"/>
      <c r="AB194" s="6">
        <f t="shared" si="8"/>
        <v>220000000</v>
      </c>
      <c r="AC194" s="104">
        <f t="shared" si="6"/>
        <v>113620.51779968703</v>
      </c>
      <c r="AD194" s="105" t="str">
        <f t="shared" si="7"/>
        <v>SI</v>
      </c>
    </row>
    <row r="195" spans="1:30" ht="38.25">
      <c r="A195" s="27" t="s">
        <v>353</v>
      </c>
      <c r="B195" s="28" t="s">
        <v>547</v>
      </c>
      <c r="C195" s="36" t="s">
        <v>265</v>
      </c>
      <c r="D195" s="1" t="s">
        <v>21</v>
      </c>
      <c r="E195" s="38" t="s">
        <v>130</v>
      </c>
      <c r="F195" s="30">
        <v>1022000000</v>
      </c>
      <c r="G195" s="31">
        <v>527818.9508694552</v>
      </c>
      <c r="H195" s="6">
        <v>1022000000</v>
      </c>
      <c r="I195" s="22">
        <v>527818.9508694552</v>
      </c>
      <c r="J195" s="6"/>
      <c r="K195" s="22"/>
      <c r="L195" s="6">
        <v>902128000</v>
      </c>
      <c r="M195" s="22">
        <v>465910.22946180025</v>
      </c>
      <c r="N195" s="22"/>
      <c r="O195" s="22"/>
      <c r="P195" s="22">
        <v>465910.22946180025</v>
      </c>
      <c r="Q195" s="22"/>
      <c r="R195" s="22">
        <v>465883.85</v>
      </c>
      <c r="S195" s="22"/>
      <c r="T195" s="22"/>
      <c r="U195" s="17">
        <v>465883.85</v>
      </c>
      <c r="V195" s="69"/>
      <c r="W195" s="69"/>
      <c r="X195" s="69"/>
      <c r="Y195" s="69"/>
      <c r="Z195" s="69"/>
      <c r="AA195" s="35"/>
      <c r="AB195" s="6">
        <f t="shared" si="8"/>
        <v>1022000000</v>
      </c>
      <c r="AC195" s="104">
        <f t="shared" si="6"/>
        <v>527818.9508694552</v>
      </c>
      <c r="AD195" s="105" t="str">
        <f t="shared" si="7"/>
        <v>SI</v>
      </c>
    </row>
    <row r="196" spans="1:30" ht="38.25">
      <c r="A196" s="27" t="s">
        <v>354</v>
      </c>
      <c r="B196" s="28" t="s">
        <v>549</v>
      </c>
      <c r="C196" s="36" t="s">
        <v>266</v>
      </c>
      <c r="D196" s="1" t="s">
        <v>21</v>
      </c>
      <c r="E196" s="38" t="s">
        <v>130</v>
      </c>
      <c r="F196" s="30">
        <v>160000000</v>
      </c>
      <c r="G196" s="31">
        <v>82633.10385431784</v>
      </c>
      <c r="H196" s="6">
        <v>160000000</v>
      </c>
      <c r="I196" s="22">
        <v>82633.10385431784</v>
      </c>
      <c r="J196" s="6"/>
      <c r="K196" s="22"/>
      <c r="L196" s="6">
        <v>138920029</v>
      </c>
      <c r="M196" s="22">
        <v>71746.20739876154</v>
      </c>
      <c r="N196" s="22"/>
      <c r="O196" s="22"/>
      <c r="P196" s="22">
        <v>71746.20739876154</v>
      </c>
      <c r="Q196" s="22"/>
      <c r="R196" s="22">
        <v>71617.05</v>
      </c>
      <c r="S196" s="22"/>
      <c r="T196" s="22"/>
      <c r="U196" s="17">
        <v>71617.05</v>
      </c>
      <c r="V196" s="69"/>
      <c r="W196" s="69"/>
      <c r="X196" s="69"/>
      <c r="Y196" s="69"/>
      <c r="Z196" s="69"/>
      <c r="AA196" s="35"/>
      <c r="AB196" s="6">
        <f t="shared" si="8"/>
        <v>160000000</v>
      </c>
      <c r="AC196" s="104">
        <f t="shared" si="6"/>
        <v>82633.10385431784</v>
      </c>
      <c r="AD196" s="105" t="str">
        <f t="shared" si="7"/>
        <v>SI</v>
      </c>
    </row>
    <row r="197" spans="1:30" ht="38.25">
      <c r="A197" s="27" t="s">
        <v>22</v>
      </c>
      <c r="B197" s="28" t="s">
        <v>552</v>
      </c>
      <c r="C197" s="36" t="s">
        <v>267</v>
      </c>
      <c r="D197" s="1" t="s">
        <v>21</v>
      </c>
      <c r="E197" s="38" t="s">
        <v>130</v>
      </c>
      <c r="F197" s="30"/>
      <c r="G197" s="31"/>
      <c r="H197" s="6"/>
      <c r="I197" s="22"/>
      <c r="J197" s="6"/>
      <c r="K197" s="22"/>
      <c r="L197" s="6">
        <v>198039173</v>
      </c>
      <c r="M197" s="22">
        <v>102278.69718582636</v>
      </c>
      <c r="N197" s="22"/>
      <c r="O197" s="22"/>
      <c r="P197" s="22">
        <v>102278.69718582636</v>
      </c>
      <c r="Q197" s="22"/>
      <c r="R197" s="22">
        <v>93629.31</v>
      </c>
      <c r="S197" s="22"/>
      <c r="T197" s="22"/>
      <c r="U197" s="17">
        <v>93629.31</v>
      </c>
      <c r="V197" s="69"/>
      <c r="W197" s="69"/>
      <c r="X197" s="69"/>
      <c r="Y197" s="69"/>
      <c r="Z197" s="69"/>
      <c r="AA197" s="35"/>
      <c r="AB197" s="6">
        <f>L197</f>
        <v>198039173</v>
      </c>
      <c r="AC197" s="104">
        <f t="shared" si="6"/>
        <v>102278.69718582636</v>
      </c>
      <c r="AD197" s="105" t="str">
        <f t="shared" si="7"/>
        <v>SI</v>
      </c>
    </row>
    <row r="198" spans="1:30" ht="38.25" hidden="1" outlineLevel="1">
      <c r="A198" s="62" t="s">
        <v>22</v>
      </c>
      <c r="B198" s="63" t="s">
        <v>553</v>
      </c>
      <c r="C198" s="85" t="s">
        <v>293</v>
      </c>
      <c r="D198" s="50" t="s">
        <v>21</v>
      </c>
      <c r="E198" s="50" t="s">
        <v>130</v>
      </c>
      <c r="F198" s="51"/>
      <c r="G198" s="52"/>
      <c r="H198" s="51"/>
      <c r="I198" s="52"/>
      <c r="J198" s="51"/>
      <c r="K198" s="52"/>
      <c r="L198" s="51"/>
      <c r="M198" s="52"/>
      <c r="N198" s="52"/>
      <c r="O198" s="52"/>
      <c r="P198" s="52"/>
      <c r="Q198" s="52"/>
      <c r="R198" s="52">
        <v>8812.37</v>
      </c>
      <c r="S198" s="52"/>
      <c r="T198" s="52"/>
      <c r="U198" s="95" t="s">
        <v>94</v>
      </c>
      <c r="V198" s="71"/>
      <c r="W198" s="71"/>
      <c r="X198" s="71"/>
      <c r="Y198" s="71"/>
      <c r="Z198" s="71"/>
      <c r="AA198" s="60"/>
      <c r="AB198" s="60"/>
      <c r="AC198" s="60"/>
      <c r="AD198" s="60"/>
    </row>
    <row r="199" spans="1:30" ht="38.25" collapsed="1">
      <c r="A199" s="19" t="s">
        <v>23</v>
      </c>
      <c r="B199" s="20"/>
      <c r="C199" s="33" t="s">
        <v>43</v>
      </c>
      <c r="D199" s="1" t="s">
        <v>21</v>
      </c>
      <c r="E199" s="38" t="s">
        <v>130</v>
      </c>
      <c r="F199" s="30"/>
      <c r="G199" s="31"/>
      <c r="H199" s="6"/>
      <c r="I199" s="22"/>
      <c r="J199" s="6"/>
      <c r="K199" s="22"/>
      <c r="L199" s="6"/>
      <c r="M199" s="22"/>
      <c r="N199" s="22"/>
      <c r="O199" s="22"/>
      <c r="P199" s="22"/>
      <c r="Q199" s="22"/>
      <c r="R199" s="22"/>
      <c r="S199" s="22"/>
      <c r="T199" s="22"/>
      <c r="U199" s="17"/>
      <c r="V199" s="69"/>
      <c r="W199" s="69"/>
      <c r="X199" s="69"/>
      <c r="Y199" s="69"/>
      <c r="Z199" s="69"/>
      <c r="AA199" s="35"/>
      <c r="AB199" s="6"/>
      <c r="AC199" s="104"/>
      <c r="AD199" s="105"/>
    </row>
    <row r="200" spans="1:30" ht="38.25">
      <c r="A200" s="27" t="s">
        <v>355</v>
      </c>
      <c r="B200" s="28" t="s">
        <v>545</v>
      </c>
      <c r="C200" s="36" t="s">
        <v>149</v>
      </c>
      <c r="D200" s="1" t="s">
        <v>21</v>
      </c>
      <c r="E200" s="38" t="s">
        <v>130</v>
      </c>
      <c r="F200" s="30">
        <v>100000000</v>
      </c>
      <c r="G200" s="31">
        <v>51645.68990894865</v>
      </c>
      <c r="H200" s="6">
        <v>100000000</v>
      </c>
      <c r="I200" s="22">
        <v>51645.68990894865</v>
      </c>
      <c r="J200" s="6"/>
      <c r="K200" s="22"/>
      <c r="L200" s="6">
        <v>92500000</v>
      </c>
      <c r="M200" s="22">
        <v>47772.2631657775</v>
      </c>
      <c r="N200" s="22"/>
      <c r="O200" s="22"/>
      <c r="P200" s="22">
        <v>47772.2631657775</v>
      </c>
      <c r="Q200" s="22"/>
      <c r="R200" s="22">
        <v>47704.4</v>
      </c>
      <c r="S200" s="22"/>
      <c r="T200" s="22"/>
      <c r="U200" s="17">
        <v>47704.4</v>
      </c>
      <c r="V200" s="69"/>
      <c r="W200" s="69"/>
      <c r="X200" s="69"/>
      <c r="Y200" s="69"/>
      <c r="Z200" s="69"/>
      <c r="AA200" s="35"/>
      <c r="AB200" s="6">
        <f t="shared" si="8"/>
        <v>100000000</v>
      </c>
      <c r="AC200" s="104">
        <f t="shared" si="6"/>
        <v>51645.68990894865</v>
      </c>
      <c r="AD200" s="105" t="str">
        <f t="shared" si="7"/>
        <v>SI</v>
      </c>
    </row>
    <row r="201" spans="1:30" ht="38.25">
      <c r="A201" s="27" t="s">
        <v>356</v>
      </c>
      <c r="B201" s="28" t="s">
        <v>546</v>
      </c>
      <c r="C201" s="36" t="s">
        <v>150</v>
      </c>
      <c r="D201" s="1" t="s">
        <v>21</v>
      </c>
      <c r="E201" s="38" t="s">
        <v>130</v>
      </c>
      <c r="F201" s="30">
        <v>200000000</v>
      </c>
      <c r="G201" s="31">
        <v>103291.3798178973</v>
      </c>
      <c r="H201" s="6">
        <v>200000000</v>
      </c>
      <c r="I201" s="22">
        <v>103291.3798178973</v>
      </c>
      <c r="J201" s="6"/>
      <c r="K201" s="22"/>
      <c r="L201" s="6">
        <v>178000000</v>
      </c>
      <c r="M201" s="22">
        <v>91929.3280379286</v>
      </c>
      <c r="N201" s="22"/>
      <c r="O201" s="22"/>
      <c r="P201" s="22">
        <v>91929.3280379286</v>
      </c>
      <c r="Q201" s="22"/>
      <c r="R201" s="22">
        <v>88823.93</v>
      </c>
      <c r="S201" s="22"/>
      <c r="T201" s="22"/>
      <c r="U201" s="17">
        <v>88823.93</v>
      </c>
      <c r="V201" s="69"/>
      <c r="W201" s="69"/>
      <c r="X201" s="69"/>
      <c r="Y201" s="69"/>
      <c r="Z201" s="69"/>
      <c r="AA201" s="35"/>
      <c r="AB201" s="6">
        <f t="shared" si="8"/>
        <v>200000000</v>
      </c>
      <c r="AC201" s="104">
        <f t="shared" si="6"/>
        <v>103291.3798178973</v>
      </c>
      <c r="AD201" s="105" t="str">
        <f t="shared" si="7"/>
        <v>SI</v>
      </c>
    </row>
    <row r="202" spans="1:30" ht="38.25">
      <c r="A202" s="27" t="s">
        <v>357</v>
      </c>
      <c r="B202" s="28" t="s">
        <v>547</v>
      </c>
      <c r="C202" s="36" t="s">
        <v>268</v>
      </c>
      <c r="D202" s="1" t="s">
        <v>21</v>
      </c>
      <c r="E202" s="38" t="s">
        <v>130</v>
      </c>
      <c r="F202" s="30">
        <v>500000000</v>
      </c>
      <c r="G202" s="31">
        <v>258228.44954474326</v>
      </c>
      <c r="H202" s="6">
        <v>500000000</v>
      </c>
      <c r="I202" s="22">
        <v>258228.44954474326</v>
      </c>
      <c r="J202" s="6"/>
      <c r="K202" s="22"/>
      <c r="L202" s="6">
        <v>430516000</v>
      </c>
      <c r="M202" s="22">
        <v>222342.95836840937</v>
      </c>
      <c r="N202" s="22"/>
      <c r="O202" s="22"/>
      <c r="P202" s="22">
        <v>222342.95836840937</v>
      </c>
      <c r="Q202" s="22"/>
      <c r="R202" s="22">
        <v>222317.87</v>
      </c>
      <c r="S202" s="22"/>
      <c r="T202" s="22"/>
      <c r="U202" s="17">
        <v>222317.87</v>
      </c>
      <c r="V202" s="69"/>
      <c r="W202" s="69"/>
      <c r="X202" s="69"/>
      <c r="Y202" s="69"/>
      <c r="Z202" s="69"/>
      <c r="AA202" s="35"/>
      <c r="AB202" s="6">
        <f t="shared" si="8"/>
        <v>500000000</v>
      </c>
      <c r="AC202" s="104">
        <f aca="true" t="shared" si="9" ref="AC202:AC265">AB202/1936.27</f>
        <v>258228.44954474326</v>
      </c>
      <c r="AD202" s="105" t="str">
        <f aca="true" t="shared" si="10" ref="AD202:AD265">IF(U202=AC202,"NO","SI")</f>
        <v>SI</v>
      </c>
    </row>
    <row r="203" spans="1:30" ht="38.25">
      <c r="A203" s="27" t="s">
        <v>358</v>
      </c>
      <c r="B203" s="28" t="s">
        <v>549</v>
      </c>
      <c r="C203" s="36" t="s">
        <v>269</v>
      </c>
      <c r="D203" s="1" t="s">
        <v>21</v>
      </c>
      <c r="E203" s="38" t="s">
        <v>130</v>
      </c>
      <c r="F203" s="30">
        <v>300000000</v>
      </c>
      <c r="G203" s="31">
        <v>154937.06972684595</v>
      </c>
      <c r="H203" s="6">
        <v>300000000</v>
      </c>
      <c r="I203" s="22">
        <v>154937.06972684595</v>
      </c>
      <c r="J203" s="6"/>
      <c r="K203" s="22"/>
      <c r="L203" s="6">
        <v>290000000</v>
      </c>
      <c r="M203" s="22">
        <v>149772.5007359511</v>
      </c>
      <c r="N203" s="22"/>
      <c r="O203" s="22"/>
      <c r="P203" s="22">
        <v>149772.5007359511</v>
      </c>
      <c r="Q203" s="22"/>
      <c r="R203" s="22">
        <v>149553.51</v>
      </c>
      <c r="S203" s="22"/>
      <c r="T203" s="22"/>
      <c r="U203" s="17">
        <v>149553.51</v>
      </c>
      <c r="V203" s="69"/>
      <c r="W203" s="69"/>
      <c r="X203" s="69"/>
      <c r="Y203" s="69"/>
      <c r="Z203" s="69"/>
      <c r="AA203" s="35"/>
      <c r="AB203" s="6">
        <f>F203</f>
        <v>300000000</v>
      </c>
      <c r="AC203" s="104">
        <f t="shared" si="9"/>
        <v>154937.06972684595</v>
      </c>
      <c r="AD203" s="105" t="str">
        <f t="shared" si="10"/>
        <v>SI</v>
      </c>
    </row>
    <row r="204" spans="1:30" ht="38.25">
      <c r="A204" s="27" t="s">
        <v>359</v>
      </c>
      <c r="B204" s="28" t="s">
        <v>552</v>
      </c>
      <c r="C204" s="36" t="s">
        <v>152</v>
      </c>
      <c r="D204" s="1" t="s">
        <v>21</v>
      </c>
      <c r="E204" s="38" t="s">
        <v>130</v>
      </c>
      <c r="F204" s="30">
        <v>600000000</v>
      </c>
      <c r="G204" s="31">
        <v>309874.1394536919</v>
      </c>
      <c r="H204" s="6">
        <v>600000000</v>
      </c>
      <c r="I204" s="22">
        <v>309874.1394536919</v>
      </c>
      <c r="J204" s="6"/>
      <c r="K204" s="22"/>
      <c r="L204" s="6">
        <v>480663460</v>
      </c>
      <c r="M204" s="22">
        <v>248241.96005722342</v>
      </c>
      <c r="N204" s="22"/>
      <c r="O204" s="22"/>
      <c r="P204" s="22">
        <v>248241.96005722342</v>
      </c>
      <c r="Q204" s="22"/>
      <c r="R204" s="22">
        <v>248173.91</v>
      </c>
      <c r="S204" s="22"/>
      <c r="T204" s="22"/>
      <c r="U204" s="17">
        <v>248173.91</v>
      </c>
      <c r="V204" s="69"/>
      <c r="W204" s="69"/>
      <c r="X204" s="69"/>
      <c r="Y204" s="69"/>
      <c r="Z204" s="69"/>
      <c r="AA204" s="35"/>
      <c r="AB204" s="6">
        <f>F204</f>
        <v>600000000</v>
      </c>
      <c r="AC204" s="104">
        <f t="shared" si="9"/>
        <v>309874.1394536919</v>
      </c>
      <c r="AD204" s="105" t="str">
        <f t="shared" si="10"/>
        <v>SI</v>
      </c>
    </row>
    <row r="205" spans="1:30" ht="38.25">
      <c r="A205" s="27" t="s">
        <v>23</v>
      </c>
      <c r="B205" s="28" t="s">
        <v>553</v>
      </c>
      <c r="C205" s="36" t="s">
        <v>272</v>
      </c>
      <c r="D205" s="1" t="s">
        <v>21</v>
      </c>
      <c r="E205" s="38" t="s">
        <v>130</v>
      </c>
      <c r="F205" s="30"/>
      <c r="G205" s="31"/>
      <c r="H205" s="6"/>
      <c r="I205" s="22"/>
      <c r="J205" s="6"/>
      <c r="K205" s="22"/>
      <c r="L205" s="6">
        <v>50000000</v>
      </c>
      <c r="M205" s="22">
        <v>25822.844954474323</v>
      </c>
      <c r="N205" s="22"/>
      <c r="O205" s="22"/>
      <c r="P205" s="22">
        <v>25822.844954474323</v>
      </c>
      <c r="Q205" s="22"/>
      <c r="R205" s="22">
        <v>22554.9</v>
      </c>
      <c r="S205" s="22"/>
      <c r="T205" s="22"/>
      <c r="U205" s="17">
        <v>22554.9</v>
      </c>
      <c r="V205" s="69"/>
      <c r="W205" s="69"/>
      <c r="X205" s="69"/>
      <c r="Y205" s="69"/>
      <c r="Z205" s="69"/>
      <c r="AA205" s="35"/>
      <c r="AB205" s="6">
        <f>L205</f>
        <v>50000000</v>
      </c>
      <c r="AC205" s="104">
        <f t="shared" si="9"/>
        <v>25822.844954474323</v>
      </c>
      <c r="AD205" s="105" t="str">
        <f t="shared" si="10"/>
        <v>SI</v>
      </c>
    </row>
    <row r="206" spans="1:30" ht="38.25">
      <c r="A206" s="27" t="s">
        <v>23</v>
      </c>
      <c r="B206" s="28" t="s">
        <v>24</v>
      </c>
      <c r="C206" s="36" t="s">
        <v>273</v>
      </c>
      <c r="D206" s="1" t="s">
        <v>21</v>
      </c>
      <c r="E206" s="38" t="s">
        <v>130</v>
      </c>
      <c r="F206" s="30"/>
      <c r="G206" s="31"/>
      <c r="H206" s="6"/>
      <c r="I206" s="22"/>
      <c r="J206" s="6"/>
      <c r="K206" s="22"/>
      <c r="L206" s="6">
        <v>107000000</v>
      </c>
      <c r="M206" s="22">
        <v>55260.88820257506</v>
      </c>
      <c r="N206" s="22"/>
      <c r="O206" s="22"/>
      <c r="P206" s="22">
        <v>55260.88820257506</v>
      </c>
      <c r="Q206" s="22"/>
      <c r="R206" s="22">
        <v>54201.21</v>
      </c>
      <c r="S206" s="22"/>
      <c r="T206" s="22"/>
      <c r="U206" s="17">
        <v>54201.21</v>
      </c>
      <c r="V206" s="69"/>
      <c r="W206" s="69"/>
      <c r="X206" s="69"/>
      <c r="Y206" s="69"/>
      <c r="Z206" s="69"/>
      <c r="AA206" s="35"/>
      <c r="AB206" s="6">
        <f>L206</f>
        <v>107000000</v>
      </c>
      <c r="AC206" s="104">
        <f t="shared" si="9"/>
        <v>55260.88820257506</v>
      </c>
      <c r="AD206" s="105" t="str">
        <f t="shared" si="10"/>
        <v>SI</v>
      </c>
    </row>
    <row r="207" spans="1:30" ht="38.25">
      <c r="A207" s="27" t="s">
        <v>23</v>
      </c>
      <c r="B207" s="28" t="s">
        <v>25</v>
      </c>
      <c r="C207" s="36" t="s">
        <v>274</v>
      </c>
      <c r="D207" s="1" t="s">
        <v>21</v>
      </c>
      <c r="E207" s="38" t="s">
        <v>130</v>
      </c>
      <c r="F207" s="30"/>
      <c r="G207" s="31"/>
      <c r="H207" s="6"/>
      <c r="I207" s="22"/>
      <c r="J207" s="6"/>
      <c r="K207" s="22"/>
      <c r="L207" s="6">
        <v>40000000</v>
      </c>
      <c r="M207" s="22">
        <v>20658.27596357946</v>
      </c>
      <c r="N207" s="22"/>
      <c r="O207" s="22"/>
      <c r="P207" s="22">
        <v>20658.27596357946</v>
      </c>
      <c r="Q207" s="22"/>
      <c r="R207" s="22">
        <v>18412.6</v>
      </c>
      <c r="S207" s="22"/>
      <c r="T207" s="22"/>
      <c r="U207" s="17">
        <v>18412.6</v>
      </c>
      <c r="V207" s="69"/>
      <c r="W207" s="69"/>
      <c r="X207" s="69"/>
      <c r="Y207" s="69"/>
      <c r="Z207" s="69"/>
      <c r="AA207" s="35"/>
      <c r="AB207" s="6">
        <f>L207</f>
        <v>40000000</v>
      </c>
      <c r="AC207" s="104">
        <f t="shared" si="9"/>
        <v>20658.27596357946</v>
      </c>
      <c r="AD207" s="105" t="str">
        <f t="shared" si="10"/>
        <v>SI</v>
      </c>
    </row>
    <row r="208" spans="1:30" ht="51">
      <c r="A208" s="27" t="s">
        <v>23</v>
      </c>
      <c r="B208" s="28" t="s">
        <v>26</v>
      </c>
      <c r="C208" s="36" t="s">
        <v>389</v>
      </c>
      <c r="D208" s="1" t="s">
        <v>21</v>
      </c>
      <c r="E208" s="38" t="s">
        <v>130</v>
      </c>
      <c r="F208" s="30"/>
      <c r="G208" s="31"/>
      <c r="H208" s="6"/>
      <c r="I208" s="22"/>
      <c r="J208" s="6"/>
      <c r="K208" s="22"/>
      <c r="L208" s="6">
        <v>31320540</v>
      </c>
      <c r="M208" s="22">
        <v>16175.708966208225</v>
      </c>
      <c r="N208" s="22"/>
      <c r="O208" s="22"/>
      <c r="P208" s="22">
        <v>16175.708966208225</v>
      </c>
      <c r="Q208" s="22"/>
      <c r="R208" s="22">
        <v>16175.71</v>
      </c>
      <c r="S208" s="22"/>
      <c r="T208" s="22"/>
      <c r="U208" s="17">
        <v>16175.71</v>
      </c>
      <c r="V208" s="69"/>
      <c r="W208" s="69"/>
      <c r="X208" s="69"/>
      <c r="Y208" s="69"/>
      <c r="Z208" s="69"/>
      <c r="AA208" s="35"/>
      <c r="AB208" s="6">
        <f>L208</f>
        <v>31320540</v>
      </c>
      <c r="AC208" s="104">
        <f t="shared" si="9"/>
        <v>16175.708966208225</v>
      </c>
      <c r="AD208" s="105" t="str">
        <f t="shared" si="10"/>
        <v>SI</v>
      </c>
    </row>
    <row r="209" spans="1:30" ht="38.25" hidden="1" outlineLevel="1">
      <c r="A209" s="62" t="s">
        <v>23</v>
      </c>
      <c r="B209" s="63" t="s">
        <v>295</v>
      </c>
      <c r="C209" s="85" t="s">
        <v>294</v>
      </c>
      <c r="D209" s="50" t="s">
        <v>21</v>
      </c>
      <c r="E209" s="50" t="s">
        <v>130</v>
      </c>
      <c r="F209" s="51"/>
      <c r="G209" s="52"/>
      <c r="H209" s="51"/>
      <c r="I209" s="52"/>
      <c r="J209" s="51"/>
      <c r="K209" s="52"/>
      <c r="L209" s="51"/>
      <c r="M209" s="52"/>
      <c r="N209" s="52"/>
      <c r="O209" s="52"/>
      <c r="P209" s="52"/>
      <c r="Q209" s="52"/>
      <c r="R209" s="52">
        <v>10058.68</v>
      </c>
      <c r="S209" s="52"/>
      <c r="T209" s="52"/>
      <c r="U209" s="95" t="s">
        <v>94</v>
      </c>
      <c r="V209" s="71"/>
      <c r="W209" s="71"/>
      <c r="X209" s="71"/>
      <c r="Y209" s="71"/>
      <c r="Z209" s="71"/>
      <c r="AA209" s="60"/>
      <c r="AB209" s="60"/>
      <c r="AC209" s="60"/>
      <c r="AD209" s="60"/>
    </row>
    <row r="210" spans="1:30" ht="38.25" collapsed="1">
      <c r="A210" s="19" t="s">
        <v>248</v>
      </c>
      <c r="B210" s="20"/>
      <c r="C210" s="33" t="s">
        <v>44</v>
      </c>
      <c r="D210" s="1" t="s">
        <v>21</v>
      </c>
      <c r="E210" s="38" t="s">
        <v>130</v>
      </c>
      <c r="F210" s="30"/>
      <c r="H210" s="6"/>
      <c r="I210" s="22"/>
      <c r="J210" s="6"/>
      <c r="K210" s="22"/>
      <c r="L210" s="6"/>
      <c r="M210" s="22"/>
      <c r="N210" s="22"/>
      <c r="O210" s="22"/>
      <c r="P210" s="22"/>
      <c r="Q210" s="22"/>
      <c r="R210" s="31"/>
      <c r="S210" s="31"/>
      <c r="T210" s="31"/>
      <c r="U210" s="17"/>
      <c r="V210" s="69"/>
      <c r="W210" s="69"/>
      <c r="X210" s="69"/>
      <c r="Y210" s="69"/>
      <c r="Z210" s="69"/>
      <c r="AA210" s="35"/>
      <c r="AB210" s="6"/>
      <c r="AC210" s="104"/>
      <c r="AD210" s="105"/>
    </row>
    <row r="211" spans="1:30" ht="38.25">
      <c r="A211" s="27" t="s">
        <v>360</v>
      </c>
      <c r="B211" s="28" t="s">
        <v>545</v>
      </c>
      <c r="C211" s="36" t="s">
        <v>155</v>
      </c>
      <c r="D211" s="1" t="s">
        <v>21</v>
      </c>
      <c r="E211" s="38" t="s">
        <v>130</v>
      </c>
      <c r="F211" s="30">
        <v>386000000</v>
      </c>
      <c r="G211" s="31">
        <v>199352.3630485418</v>
      </c>
      <c r="H211" s="6">
        <v>386000000</v>
      </c>
      <c r="I211" s="22">
        <v>199352.3630485418</v>
      </c>
      <c r="J211" s="6"/>
      <c r="K211" s="22"/>
      <c r="L211" s="6">
        <v>386000000</v>
      </c>
      <c r="M211" s="22">
        <v>199352.3630485418</v>
      </c>
      <c r="N211" s="22"/>
      <c r="O211" s="22"/>
      <c r="P211" s="22">
        <v>168106.72065362785</v>
      </c>
      <c r="Q211" s="22"/>
      <c r="R211" s="22">
        <v>152982.08</v>
      </c>
      <c r="S211" s="22"/>
      <c r="T211" s="22"/>
      <c r="U211" s="17">
        <v>152982.08</v>
      </c>
      <c r="V211" s="69"/>
      <c r="W211" s="69"/>
      <c r="X211" s="69"/>
      <c r="Y211" s="69"/>
      <c r="Z211" s="69"/>
      <c r="AA211" s="35"/>
      <c r="AB211" s="6">
        <f>F211</f>
        <v>386000000</v>
      </c>
      <c r="AC211" s="104">
        <f t="shared" si="9"/>
        <v>199352.3630485418</v>
      </c>
      <c r="AD211" s="105" t="str">
        <f t="shared" si="10"/>
        <v>SI</v>
      </c>
    </row>
    <row r="212" spans="1:30" ht="63.75">
      <c r="A212" s="27" t="s">
        <v>361</v>
      </c>
      <c r="B212" s="28" t="s">
        <v>546</v>
      </c>
      <c r="C212" s="36" t="s">
        <v>154</v>
      </c>
      <c r="D212" s="1" t="s">
        <v>21</v>
      </c>
      <c r="E212" s="38" t="s">
        <v>130</v>
      </c>
      <c r="F212" s="30">
        <v>377000000</v>
      </c>
      <c r="G212" s="31">
        <v>194704.25095673642</v>
      </c>
      <c r="H212" s="6">
        <v>377000000</v>
      </c>
      <c r="I212" s="22">
        <v>194704.25095673642</v>
      </c>
      <c r="J212" s="6"/>
      <c r="K212" s="22"/>
      <c r="L212" s="6">
        <v>324610000</v>
      </c>
      <c r="M212" s="22">
        <v>167647.07401343822</v>
      </c>
      <c r="N212" s="22"/>
      <c r="O212" s="22"/>
      <c r="P212" s="22">
        <v>167647.07401343822</v>
      </c>
      <c r="Q212" s="22"/>
      <c r="R212" s="22">
        <v>167630.96</v>
      </c>
      <c r="S212" s="22"/>
      <c r="T212" s="22"/>
      <c r="U212" s="17">
        <v>167630.96</v>
      </c>
      <c r="V212" s="69"/>
      <c r="W212" s="69"/>
      <c r="X212" s="69"/>
      <c r="Y212" s="69"/>
      <c r="Z212" s="69"/>
      <c r="AA212" s="35"/>
      <c r="AB212" s="6">
        <f>F212</f>
        <v>377000000</v>
      </c>
      <c r="AC212" s="104">
        <f t="shared" si="9"/>
        <v>194704.25095673642</v>
      </c>
      <c r="AD212" s="105" t="str">
        <f t="shared" si="10"/>
        <v>SI</v>
      </c>
    </row>
    <row r="213" spans="1:30" ht="38.25">
      <c r="A213" s="27" t="s">
        <v>362</v>
      </c>
      <c r="B213" s="28" t="s">
        <v>547</v>
      </c>
      <c r="C213" s="36" t="s">
        <v>153</v>
      </c>
      <c r="D213" s="1" t="s">
        <v>21</v>
      </c>
      <c r="E213" s="38" t="s">
        <v>130</v>
      </c>
      <c r="F213" s="30">
        <v>270000000</v>
      </c>
      <c r="G213" s="31">
        <v>139443.36275416135</v>
      </c>
      <c r="H213" s="6">
        <v>270000000</v>
      </c>
      <c r="I213" s="22">
        <v>139443.36275416135</v>
      </c>
      <c r="J213" s="6"/>
      <c r="K213" s="22"/>
      <c r="L213" s="6">
        <v>230600000</v>
      </c>
      <c r="M213" s="22">
        <v>119094.96093003558</v>
      </c>
      <c r="N213" s="22"/>
      <c r="O213" s="22"/>
      <c r="P213" s="22">
        <v>119094.96093003558</v>
      </c>
      <c r="Q213" s="22"/>
      <c r="R213" s="22">
        <v>119091.11</v>
      </c>
      <c r="S213" s="22"/>
      <c r="T213" s="22"/>
      <c r="U213" s="17">
        <v>119091.11</v>
      </c>
      <c r="V213" s="69"/>
      <c r="W213" s="69"/>
      <c r="X213" s="69"/>
      <c r="Y213" s="69"/>
      <c r="Z213" s="69"/>
      <c r="AA213" s="35"/>
      <c r="AB213" s="6">
        <f>F213</f>
        <v>270000000</v>
      </c>
      <c r="AC213" s="104">
        <f t="shared" si="9"/>
        <v>139443.36275416135</v>
      </c>
      <c r="AD213" s="105" t="str">
        <f t="shared" si="10"/>
        <v>SI</v>
      </c>
    </row>
    <row r="214" spans="1:30" ht="38.25">
      <c r="A214" s="27" t="s">
        <v>248</v>
      </c>
      <c r="B214" s="28" t="s">
        <v>549</v>
      </c>
      <c r="C214" s="36" t="s">
        <v>275</v>
      </c>
      <c r="D214" s="1" t="s">
        <v>21</v>
      </c>
      <c r="E214" s="38" t="s">
        <v>130</v>
      </c>
      <c r="F214" s="30"/>
      <c r="H214" s="6"/>
      <c r="I214" s="22"/>
      <c r="J214" s="6"/>
      <c r="K214" s="22"/>
      <c r="L214" s="6">
        <v>91790000</v>
      </c>
      <c r="M214" s="22">
        <v>47405.57876742396</v>
      </c>
      <c r="N214" s="22"/>
      <c r="O214" s="22"/>
      <c r="P214" s="22">
        <v>47405.57876742396</v>
      </c>
      <c r="Q214" s="22"/>
      <c r="R214" s="22">
        <v>47388.47</v>
      </c>
      <c r="S214" s="22"/>
      <c r="T214" s="22"/>
      <c r="U214" s="17">
        <v>47388.47</v>
      </c>
      <c r="V214" s="69"/>
      <c r="W214" s="69"/>
      <c r="X214" s="69"/>
      <c r="Y214" s="69"/>
      <c r="Z214" s="69"/>
      <c r="AA214" s="35"/>
      <c r="AB214" s="6">
        <f>L214</f>
        <v>91790000</v>
      </c>
      <c r="AC214" s="104">
        <f t="shared" si="9"/>
        <v>47405.57876742396</v>
      </c>
      <c r="AD214" s="105" t="str">
        <f t="shared" si="10"/>
        <v>SI</v>
      </c>
    </row>
    <row r="215" spans="1:30" ht="38.25">
      <c r="A215" s="27" t="s">
        <v>248</v>
      </c>
      <c r="B215" s="28" t="s">
        <v>552</v>
      </c>
      <c r="C215" s="36" t="s">
        <v>155</v>
      </c>
      <c r="D215" s="1" t="s">
        <v>21</v>
      </c>
      <c r="E215" s="38" t="s">
        <v>130</v>
      </c>
      <c r="F215" s="30"/>
      <c r="H215" s="6"/>
      <c r="I215" s="22"/>
      <c r="J215" s="6"/>
      <c r="K215" s="22"/>
      <c r="L215" s="6"/>
      <c r="M215" s="22"/>
      <c r="N215" s="22"/>
      <c r="O215" s="22"/>
      <c r="P215" s="22">
        <v>31245.64239491393</v>
      </c>
      <c r="Q215" s="22"/>
      <c r="R215" s="22">
        <v>29166.47</v>
      </c>
      <c r="S215" s="22"/>
      <c r="T215" s="22"/>
      <c r="U215" s="17">
        <v>29166.47</v>
      </c>
      <c r="V215" s="69"/>
      <c r="W215" s="69"/>
      <c r="X215" s="69"/>
      <c r="Y215" s="69"/>
      <c r="Z215" s="69"/>
      <c r="AA215" s="35"/>
      <c r="AB215" s="6">
        <f>F215</f>
        <v>0</v>
      </c>
      <c r="AC215" s="104">
        <f>P215</f>
        <v>31245.64239491393</v>
      </c>
      <c r="AD215" s="105" t="str">
        <f t="shared" si="10"/>
        <v>SI</v>
      </c>
    </row>
    <row r="216" spans="1:30" ht="38.25" hidden="1" outlineLevel="1">
      <c r="A216" s="62" t="s">
        <v>248</v>
      </c>
      <c r="B216" s="63" t="s">
        <v>553</v>
      </c>
      <c r="C216" s="85" t="s">
        <v>296</v>
      </c>
      <c r="D216" s="50" t="s">
        <v>21</v>
      </c>
      <c r="E216" s="50" t="s">
        <v>130</v>
      </c>
      <c r="F216" s="51"/>
      <c r="G216" s="52"/>
      <c r="H216" s="51"/>
      <c r="I216" s="52"/>
      <c r="J216" s="51"/>
      <c r="K216" s="52"/>
      <c r="L216" s="51"/>
      <c r="M216" s="52"/>
      <c r="N216" s="52"/>
      <c r="O216" s="52"/>
      <c r="P216" s="52"/>
      <c r="Q216" s="52"/>
      <c r="R216" s="52">
        <v>15161.71</v>
      </c>
      <c r="S216" s="52"/>
      <c r="T216" s="52"/>
      <c r="U216" s="95" t="s">
        <v>94</v>
      </c>
      <c r="V216" s="71"/>
      <c r="W216" s="71"/>
      <c r="X216" s="71"/>
      <c r="Y216" s="71"/>
      <c r="Z216" s="71"/>
      <c r="AA216" s="60"/>
      <c r="AB216" s="60"/>
      <c r="AC216" s="60"/>
      <c r="AD216" s="60"/>
    </row>
    <row r="217" spans="1:30" ht="38.25" collapsed="1">
      <c r="A217" s="27"/>
      <c r="B217" s="28"/>
      <c r="C217" s="36" t="s">
        <v>492</v>
      </c>
      <c r="D217" s="1" t="s">
        <v>21</v>
      </c>
      <c r="E217" s="38" t="s">
        <v>130</v>
      </c>
      <c r="F217" s="30"/>
      <c r="H217" s="6"/>
      <c r="I217" s="22"/>
      <c r="J217" s="6"/>
      <c r="K217" s="22"/>
      <c r="L217" s="6"/>
      <c r="M217" s="22"/>
      <c r="N217" s="22"/>
      <c r="O217" s="22"/>
      <c r="P217" s="22"/>
      <c r="Q217" s="22"/>
      <c r="R217" s="22">
        <v>2079.17</v>
      </c>
      <c r="S217" s="22"/>
      <c r="T217" s="22"/>
      <c r="U217" s="17">
        <v>2079.17</v>
      </c>
      <c r="V217" s="69"/>
      <c r="W217" s="69"/>
      <c r="X217" s="69"/>
      <c r="Y217" s="69"/>
      <c r="Z217" s="69"/>
      <c r="AA217" s="35"/>
      <c r="AB217" s="6"/>
      <c r="AC217" s="104"/>
      <c r="AD217" s="105"/>
    </row>
    <row r="218" spans="1:30" ht="51">
      <c r="A218" s="19" t="s">
        <v>249</v>
      </c>
      <c r="B218" s="20"/>
      <c r="C218" s="33" t="s">
        <v>45</v>
      </c>
      <c r="D218" s="1" t="s">
        <v>572</v>
      </c>
      <c r="E218" s="38" t="s">
        <v>130</v>
      </c>
      <c r="F218" s="30"/>
      <c r="H218" s="6"/>
      <c r="I218" s="22"/>
      <c r="J218" s="6"/>
      <c r="K218" s="22"/>
      <c r="L218" s="6"/>
      <c r="M218" s="22"/>
      <c r="N218" s="22"/>
      <c r="O218" s="22"/>
      <c r="P218" s="22"/>
      <c r="Q218" s="22"/>
      <c r="R218" s="22"/>
      <c r="S218" s="22"/>
      <c r="T218" s="22"/>
      <c r="U218" s="17"/>
      <c r="V218" s="69"/>
      <c r="W218" s="69"/>
      <c r="X218" s="69"/>
      <c r="Y218" s="69"/>
      <c r="Z218" s="69"/>
      <c r="AA218" s="35"/>
      <c r="AB218" s="6"/>
      <c r="AC218" s="104"/>
      <c r="AD218" s="105"/>
    </row>
    <row r="219" spans="1:30" ht="38.25">
      <c r="A219" s="27" t="s">
        <v>363</v>
      </c>
      <c r="B219" s="28" t="s">
        <v>545</v>
      </c>
      <c r="C219" s="36" t="s">
        <v>163</v>
      </c>
      <c r="D219" s="1" t="s">
        <v>572</v>
      </c>
      <c r="E219" s="38" t="s">
        <v>130</v>
      </c>
      <c r="F219" s="30">
        <v>1430000000</v>
      </c>
      <c r="G219" s="31">
        <v>738533.3656979657</v>
      </c>
      <c r="H219" s="6">
        <v>1430000000</v>
      </c>
      <c r="I219" s="22">
        <v>738533.3656979657</v>
      </c>
      <c r="J219" s="6"/>
      <c r="K219" s="22"/>
      <c r="L219" s="6">
        <v>1430000000</v>
      </c>
      <c r="M219" s="22">
        <v>738533.3656979657</v>
      </c>
      <c r="N219" s="22"/>
      <c r="O219" s="22"/>
      <c r="P219" s="22">
        <v>738533.3656979657</v>
      </c>
      <c r="Q219" s="22"/>
      <c r="R219" s="22">
        <v>586736.85</v>
      </c>
      <c r="S219" s="22"/>
      <c r="T219" s="22"/>
      <c r="U219" s="17">
        <v>586736.85</v>
      </c>
      <c r="V219" s="69"/>
      <c r="W219" s="69"/>
      <c r="X219" s="69"/>
      <c r="Y219" s="69"/>
      <c r="Z219" s="69"/>
      <c r="AA219" s="35"/>
      <c r="AB219" s="6">
        <f>F219</f>
        <v>1430000000</v>
      </c>
      <c r="AC219" s="104">
        <f t="shared" si="9"/>
        <v>738533.3656979657</v>
      </c>
      <c r="AD219" s="105" t="str">
        <f t="shared" si="10"/>
        <v>SI</v>
      </c>
    </row>
    <row r="220" spans="1:30" ht="38.25">
      <c r="A220" s="27" t="s">
        <v>364</v>
      </c>
      <c r="B220" s="28" t="s">
        <v>546</v>
      </c>
      <c r="C220" s="36" t="s">
        <v>168</v>
      </c>
      <c r="D220" s="1" t="s">
        <v>572</v>
      </c>
      <c r="E220" s="38" t="s">
        <v>130</v>
      </c>
      <c r="F220" s="30">
        <v>150000000</v>
      </c>
      <c r="G220" s="31">
        <v>77468.53486342297</v>
      </c>
      <c r="H220" s="6">
        <v>150000000</v>
      </c>
      <c r="I220" s="22">
        <v>77468.53486342297</v>
      </c>
      <c r="J220" s="6"/>
      <c r="K220" s="22"/>
      <c r="L220" s="6">
        <v>150000000</v>
      </c>
      <c r="M220" s="22">
        <v>77468.53486342297</v>
      </c>
      <c r="N220" s="22"/>
      <c r="O220" s="22"/>
      <c r="P220" s="22">
        <v>77468.53486342297</v>
      </c>
      <c r="Q220" s="22"/>
      <c r="R220" s="22">
        <v>73992.68</v>
      </c>
      <c r="S220" s="22"/>
      <c r="T220" s="22"/>
      <c r="U220" s="17">
        <v>73992.68</v>
      </c>
      <c r="V220" s="69"/>
      <c r="W220" s="69"/>
      <c r="X220" s="69"/>
      <c r="Y220" s="69"/>
      <c r="Z220" s="69"/>
      <c r="AA220" s="35"/>
      <c r="AB220" s="6">
        <f>F220</f>
        <v>150000000</v>
      </c>
      <c r="AC220" s="104">
        <f t="shared" si="9"/>
        <v>77468.53486342297</v>
      </c>
      <c r="AD220" s="105" t="str">
        <f t="shared" si="10"/>
        <v>SI</v>
      </c>
    </row>
    <row r="221" spans="1:30" ht="38.25">
      <c r="A221" s="27" t="s">
        <v>365</v>
      </c>
      <c r="B221" s="28" t="s">
        <v>547</v>
      </c>
      <c r="C221" s="36" t="s">
        <v>169</v>
      </c>
      <c r="D221" s="1" t="s">
        <v>572</v>
      </c>
      <c r="E221" s="38" t="s">
        <v>130</v>
      </c>
      <c r="F221" s="30">
        <v>145000000</v>
      </c>
      <c r="G221" s="31">
        <v>74886.25036797555</v>
      </c>
      <c r="H221" s="6">
        <v>145000000</v>
      </c>
      <c r="I221" s="22">
        <v>74886.25036797555</v>
      </c>
      <c r="J221" s="6"/>
      <c r="K221" s="22"/>
      <c r="L221" s="6">
        <v>145000000</v>
      </c>
      <c r="M221" s="22">
        <v>74886.25036797555</v>
      </c>
      <c r="N221" s="22"/>
      <c r="O221" s="22"/>
      <c r="P221" s="22">
        <v>74886.25036797555</v>
      </c>
      <c r="Q221" s="22"/>
      <c r="R221" s="22">
        <v>71993.95</v>
      </c>
      <c r="S221" s="22"/>
      <c r="T221" s="22"/>
      <c r="U221" s="17">
        <v>71993.95</v>
      </c>
      <c r="V221" s="69"/>
      <c r="W221" s="69"/>
      <c r="X221" s="69"/>
      <c r="Y221" s="69"/>
      <c r="Z221" s="69"/>
      <c r="AA221" s="35"/>
      <c r="AB221" s="6">
        <f>F221</f>
        <v>145000000</v>
      </c>
      <c r="AC221" s="104">
        <f t="shared" si="9"/>
        <v>74886.25036797555</v>
      </c>
      <c r="AD221" s="105" t="str">
        <f t="shared" si="10"/>
        <v>SI</v>
      </c>
    </row>
    <row r="222" spans="1:30" ht="38.25" hidden="1" outlineLevel="1">
      <c r="A222" s="62" t="s">
        <v>365</v>
      </c>
      <c r="B222" s="63" t="s">
        <v>549</v>
      </c>
      <c r="C222" s="85" t="s">
        <v>392</v>
      </c>
      <c r="D222" s="50" t="s">
        <v>572</v>
      </c>
      <c r="E222" s="50" t="s">
        <v>130</v>
      </c>
      <c r="F222" s="51"/>
      <c r="G222" s="52"/>
      <c r="H222" s="51"/>
      <c r="I222" s="52"/>
      <c r="J222" s="51"/>
      <c r="K222" s="52"/>
      <c r="L222" s="51"/>
      <c r="M222" s="52"/>
      <c r="N222" s="52"/>
      <c r="O222" s="52"/>
      <c r="P222" s="52"/>
      <c r="Q222" s="52"/>
      <c r="R222" s="52">
        <v>158164.67</v>
      </c>
      <c r="S222" s="52"/>
      <c r="T222" s="52"/>
      <c r="U222" s="95" t="s">
        <v>94</v>
      </c>
      <c r="V222" s="71"/>
      <c r="W222" s="71"/>
      <c r="X222" s="71"/>
      <c r="Y222" s="71"/>
      <c r="Z222" s="71"/>
      <c r="AA222" s="60"/>
      <c r="AB222" s="60"/>
      <c r="AC222" s="60"/>
      <c r="AD222" s="60"/>
    </row>
    <row r="223" spans="1:30" ht="38.25" collapsed="1">
      <c r="A223" s="27" t="s">
        <v>365</v>
      </c>
      <c r="B223" s="28" t="s">
        <v>549</v>
      </c>
      <c r="C223" s="36" t="s">
        <v>271</v>
      </c>
      <c r="D223" s="1" t="s">
        <v>572</v>
      </c>
      <c r="E223" s="38" t="s">
        <v>130</v>
      </c>
      <c r="F223" s="30"/>
      <c r="G223" s="31"/>
      <c r="H223" s="6"/>
      <c r="I223" s="22"/>
      <c r="J223" s="6"/>
      <c r="K223" s="22"/>
      <c r="L223" s="6"/>
      <c r="M223" s="22"/>
      <c r="N223" s="22"/>
      <c r="O223" s="22"/>
      <c r="P223" s="22"/>
      <c r="Q223" s="22"/>
      <c r="R223" s="22"/>
      <c r="S223" s="22"/>
      <c r="T223" s="22"/>
      <c r="U223" s="17">
        <v>188296.04</v>
      </c>
      <c r="V223" s="69"/>
      <c r="W223" s="69"/>
      <c r="X223" s="69"/>
      <c r="Y223" s="69"/>
      <c r="Z223" s="69"/>
      <c r="AA223" s="35"/>
      <c r="AB223" s="6">
        <f>F223</f>
        <v>0</v>
      </c>
      <c r="AC223" s="104">
        <f>U223</f>
        <v>188296.04</v>
      </c>
      <c r="AD223" s="105" t="str">
        <f t="shared" si="10"/>
        <v>NO</v>
      </c>
    </row>
    <row r="224" spans="1:30" ht="51">
      <c r="A224" s="19" t="s">
        <v>250</v>
      </c>
      <c r="B224" s="20"/>
      <c r="C224" s="33" t="s">
        <v>48</v>
      </c>
      <c r="D224" s="1" t="s">
        <v>572</v>
      </c>
      <c r="E224" s="38" t="s">
        <v>130</v>
      </c>
      <c r="F224" s="30"/>
      <c r="G224" s="31"/>
      <c r="H224" s="6"/>
      <c r="I224" s="22"/>
      <c r="J224" s="6"/>
      <c r="K224" s="22"/>
      <c r="L224" s="6"/>
      <c r="M224" s="22"/>
      <c r="N224" s="22"/>
      <c r="O224" s="22"/>
      <c r="P224" s="22"/>
      <c r="Q224" s="22"/>
      <c r="R224" s="22"/>
      <c r="S224" s="22"/>
      <c r="T224" s="22"/>
      <c r="U224" s="17"/>
      <c r="V224" s="69"/>
      <c r="W224" s="69"/>
      <c r="X224" s="69"/>
      <c r="Y224" s="69"/>
      <c r="Z224" s="69"/>
      <c r="AA224" s="35"/>
      <c r="AB224" s="6"/>
      <c r="AC224" s="104"/>
      <c r="AD224" s="105"/>
    </row>
    <row r="225" spans="1:30" ht="38.25" hidden="1" outlineLevel="1">
      <c r="A225" s="62" t="s">
        <v>156</v>
      </c>
      <c r="B225" s="63" t="s">
        <v>563</v>
      </c>
      <c r="C225" s="59" t="s">
        <v>157</v>
      </c>
      <c r="D225" s="50" t="s">
        <v>572</v>
      </c>
      <c r="E225" s="50" t="s">
        <v>130</v>
      </c>
      <c r="F225" s="51">
        <v>1900000000</v>
      </c>
      <c r="G225" s="52">
        <v>981268.1082700243</v>
      </c>
      <c r="H225" s="51">
        <v>0</v>
      </c>
      <c r="I225" s="52">
        <v>0</v>
      </c>
      <c r="J225" s="51"/>
      <c r="K225" s="52"/>
      <c r="L225" s="51"/>
      <c r="M225" s="52"/>
      <c r="N225" s="52"/>
      <c r="O225" s="52"/>
      <c r="P225" s="52"/>
      <c r="Q225" s="52"/>
      <c r="R225" s="52"/>
      <c r="S225" s="52"/>
      <c r="T225" s="52"/>
      <c r="U225" s="54"/>
      <c r="V225" s="71"/>
      <c r="W225" s="71"/>
      <c r="X225" s="71"/>
      <c r="Y225" s="71"/>
      <c r="Z225" s="71"/>
      <c r="AA225" s="60"/>
      <c r="AB225" s="60"/>
      <c r="AC225" s="60"/>
      <c r="AD225" s="60"/>
    </row>
    <row r="226" spans="1:30" ht="38.25" collapsed="1">
      <c r="A226" s="27" t="s">
        <v>250</v>
      </c>
      <c r="B226" s="28" t="s">
        <v>545</v>
      </c>
      <c r="C226" s="36" t="s">
        <v>276</v>
      </c>
      <c r="D226" s="1" t="s">
        <v>572</v>
      </c>
      <c r="E226" s="38" t="s">
        <v>130</v>
      </c>
      <c r="F226" s="30"/>
      <c r="H226" s="6">
        <v>1900000000</v>
      </c>
      <c r="I226" s="22">
        <v>981268.1082700243</v>
      </c>
      <c r="J226" s="6"/>
      <c r="K226" s="22"/>
      <c r="L226" s="6">
        <v>1461600000</v>
      </c>
      <c r="M226" s="22">
        <v>754853.4037091935</v>
      </c>
      <c r="N226" s="22"/>
      <c r="O226" s="22"/>
      <c r="P226" s="22">
        <v>754853.4037091935</v>
      </c>
      <c r="Q226" s="22"/>
      <c r="R226" s="22">
        <v>750625.48</v>
      </c>
      <c r="S226" s="22"/>
      <c r="T226" s="22"/>
      <c r="U226" s="17">
        <v>750625.48</v>
      </c>
      <c r="V226" s="69"/>
      <c r="W226" s="69"/>
      <c r="X226" s="69"/>
      <c r="Y226" s="69"/>
      <c r="Z226" s="69"/>
      <c r="AA226" s="35"/>
      <c r="AB226" s="6">
        <f>H226</f>
        <v>1900000000</v>
      </c>
      <c r="AC226" s="104">
        <f t="shared" si="9"/>
        <v>981268.1082700243</v>
      </c>
      <c r="AD226" s="105" t="str">
        <f t="shared" si="10"/>
        <v>SI</v>
      </c>
    </row>
    <row r="227" spans="1:30" ht="38.25" hidden="1" outlineLevel="1">
      <c r="A227" s="62" t="s">
        <v>160</v>
      </c>
      <c r="B227" s="63" t="s">
        <v>563</v>
      </c>
      <c r="C227" s="59" t="s">
        <v>161</v>
      </c>
      <c r="D227" s="50" t="s">
        <v>572</v>
      </c>
      <c r="E227" s="50" t="s">
        <v>130</v>
      </c>
      <c r="F227" s="51">
        <v>800000000</v>
      </c>
      <c r="G227" s="52">
        <v>413165.5192715892</v>
      </c>
      <c r="H227" s="51">
        <v>0</v>
      </c>
      <c r="I227" s="52">
        <v>0</v>
      </c>
      <c r="J227" s="51"/>
      <c r="K227" s="52"/>
      <c r="L227" s="51"/>
      <c r="M227" s="52"/>
      <c r="N227" s="52"/>
      <c r="O227" s="52"/>
      <c r="P227" s="52"/>
      <c r="Q227" s="52"/>
      <c r="R227" s="52"/>
      <c r="S227" s="52"/>
      <c r="T227" s="52"/>
      <c r="U227" s="54"/>
      <c r="V227" s="71"/>
      <c r="W227" s="71"/>
      <c r="X227" s="71"/>
      <c r="Y227" s="71"/>
      <c r="Z227" s="71"/>
      <c r="AA227" s="60"/>
      <c r="AB227" s="60"/>
      <c r="AC227" s="60"/>
      <c r="AD227" s="60"/>
    </row>
    <row r="228" spans="1:30" ht="38.25" collapsed="1">
      <c r="A228" s="27" t="s">
        <v>250</v>
      </c>
      <c r="B228" s="28" t="s">
        <v>546</v>
      </c>
      <c r="C228" s="36" t="s">
        <v>277</v>
      </c>
      <c r="D228" s="1" t="s">
        <v>572</v>
      </c>
      <c r="E228" s="38" t="s">
        <v>130</v>
      </c>
      <c r="F228" s="30"/>
      <c r="G228" s="31"/>
      <c r="H228" s="6">
        <v>800000000</v>
      </c>
      <c r="I228" s="22">
        <v>413165.5192715892</v>
      </c>
      <c r="J228" s="6"/>
      <c r="K228" s="22"/>
      <c r="L228" s="6">
        <v>662500000</v>
      </c>
      <c r="M228" s="22">
        <v>342152.6956467848</v>
      </c>
      <c r="N228" s="22"/>
      <c r="O228" s="22"/>
      <c r="P228" s="22">
        <v>342152.6956467848</v>
      </c>
      <c r="Q228" s="22"/>
      <c r="R228" s="22">
        <v>325656.89</v>
      </c>
      <c r="S228" s="22"/>
      <c r="T228" s="22"/>
      <c r="U228" s="17">
        <v>325656.89</v>
      </c>
      <c r="V228" s="69"/>
      <c r="W228" s="69"/>
      <c r="X228" s="69"/>
      <c r="Y228" s="69"/>
      <c r="Z228" s="69"/>
      <c r="AA228" s="35"/>
      <c r="AB228" s="6">
        <f>H228</f>
        <v>800000000</v>
      </c>
      <c r="AC228" s="104">
        <f t="shared" si="9"/>
        <v>413165.5192715892</v>
      </c>
      <c r="AD228" s="105" t="str">
        <f t="shared" si="10"/>
        <v>SI</v>
      </c>
    </row>
    <row r="229" spans="1:30" ht="38.25">
      <c r="A229" s="27" t="s">
        <v>250</v>
      </c>
      <c r="B229" s="28" t="s">
        <v>547</v>
      </c>
      <c r="C229" s="36" t="s">
        <v>278</v>
      </c>
      <c r="D229" s="1" t="s">
        <v>572</v>
      </c>
      <c r="E229" s="38" t="s">
        <v>130</v>
      </c>
      <c r="F229" s="30"/>
      <c r="H229" s="6"/>
      <c r="I229" s="22"/>
      <c r="J229" s="6"/>
      <c r="K229" s="22"/>
      <c r="L229" s="6">
        <v>575900000</v>
      </c>
      <c r="M229" s="22">
        <v>297427.5281856353</v>
      </c>
      <c r="N229" s="22"/>
      <c r="O229" s="22"/>
      <c r="P229" s="22">
        <v>297427.5281856353</v>
      </c>
      <c r="Q229" s="22"/>
      <c r="R229" s="22">
        <v>291390.89</v>
      </c>
      <c r="S229" s="22"/>
      <c r="T229" s="22"/>
      <c r="U229" s="17">
        <v>291390.89</v>
      </c>
      <c r="V229" s="69"/>
      <c r="W229" s="69"/>
      <c r="X229" s="69"/>
      <c r="Y229" s="69"/>
      <c r="Z229" s="69"/>
      <c r="AA229" s="35"/>
      <c r="AB229" s="6">
        <f>L229</f>
        <v>575900000</v>
      </c>
      <c r="AC229" s="104">
        <f t="shared" si="9"/>
        <v>297427.5281856353</v>
      </c>
      <c r="AD229" s="105" t="str">
        <f t="shared" si="10"/>
        <v>SI</v>
      </c>
    </row>
    <row r="230" spans="1:30" ht="38.25" hidden="1" outlineLevel="1">
      <c r="A230" s="62" t="s">
        <v>250</v>
      </c>
      <c r="B230" s="63" t="s">
        <v>549</v>
      </c>
      <c r="C230" s="85" t="s">
        <v>393</v>
      </c>
      <c r="D230" s="50" t="s">
        <v>572</v>
      </c>
      <c r="E230" s="50" t="s">
        <v>130</v>
      </c>
      <c r="F230" s="51"/>
      <c r="G230" s="52"/>
      <c r="H230" s="51"/>
      <c r="I230" s="52"/>
      <c r="J230" s="51"/>
      <c r="K230" s="52"/>
      <c r="L230" s="51"/>
      <c r="M230" s="52"/>
      <c r="N230" s="52"/>
      <c r="O230" s="52"/>
      <c r="P230" s="52"/>
      <c r="Q230" s="52"/>
      <c r="R230" s="52">
        <v>26760.36</v>
      </c>
      <c r="S230" s="52"/>
      <c r="T230" s="52"/>
      <c r="U230" s="95" t="s">
        <v>94</v>
      </c>
      <c r="V230" s="71"/>
      <c r="W230" s="71"/>
      <c r="X230" s="71"/>
      <c r="Y230" s="71"/>
      <c r="Z230" s="71"/>
      <c r="AA230" s="60"/>
      <c r="AB230" s="60"/>
      <c r="AC230" s="60"/>
      <c r="AD230" s="60"/>
    </row>
    <row r="231" spans="1:30" ht="51" collapsed="1">
      <c r="A231" s="19" t="s">
        <v>251</v>
      </c>
      <c r="B231" s="20"/>
      <c r="C231" s="33" t="s">
        <v>119</v>
      </c>
      <c r="D231" s="1" t="s">
        <v>572</v>
      </c>
      <c r="E231" s="38" t="s">
        <v>130</v>
      </c>
      <c r="F231" s="30"/>
      <c r="H231" s="6"/>
      <c r="I231" s="22"/>
      <c r="J231" s="6"/>
      <c r="K231" s="22"/>
      <c r="L231" s="6"/>
      <c r="M231" s="22"/>
      <c r="N231" s="22"/>
      <c r="O231" s="22"/>
      <c r="P231" s="22"/>
      <c r="Q231" s="22"/>
      <c r="R231" s="22"/>
      <c r="S231" s="22"/>
      <c r="T231" s="22"/>
      <c r="U231" s="17"/>
      <c r="V231" s="69"/>
      <c r="W231" s="69"/>
      <c r="X231" s="69"/>
      <c r="Y231" s="69"/>
      <c r="Z231" s="69"/>
      <c r="AA231" s="35"/>
      <c r="AB231" s="6"/>
      <c r="AC231" s="104"/>
      <c r="AD231" s="105"/>
    </row>
    <row r="232" spans="1:30" ht="51">
      <c r="A232" s="27" t="s">
        <v>366</v>
      </c>
      <c r="B232" s="28" t="s">
        <v>545</v>
      </c>
      <c r="C232" s="36" t="s">
        <v>279</v>
      </c>
      <c r="D232" s="1" t="s">
        <v>572</v>
      </c>
      <c r="E232" s="38" t="s">
        <v>130</v>
      </c>
      <c r="F232" s="30">
        <v>665000000</v>
      </c>
      <c r="G232" s="31">
        <v>343443.8378945085</v>
      </c>
      <c r="H232" s="6">
        <v>665000000</v>
      </c>
      <c r="I232" s="22">
        <v>343443.8378945085</v>
      </c>
      <c r="J232" s="6"/>
      <c r="K232" s="22"/>
      <c r="L232" s="6">
        <v>665000000</v>
      </c>
      <c r="M232" s="22">
        <v>343443.8378945085</v>
      </c>
      <c r="N232" s="22"/>
      <c r="O232" s="22"/>
      <c r="P232" s="22">
        <v>272288.9886224545</v>
      </c>
      <c r="Q232" s="22"/>
      <c r="R232" s="22">
        <v>134423.38</v>
      </c>
      <c r="S232" s="22"/>
      <c r="T232" s="22"/>
      <c r="U232" s="17">
        <v>134423.38</v>
      </c>
      <c r="V232" s="69"/>
      <c r="W232" s="69"/>
      <c r="X232" s="69"/>
      <c r="Y232" s="69"/>
      <c r="Z232" s="69"/>
      <c r="AA232" s="35"/>
      <c r="AB232" s="6">
        <f aca="true" t="shared" si="11" ref="AB232:AB238">F232</f>
        <v>665000000</v>
      </c>
      <c r="AC232" s="104">
        <f t="shared" si="9"/>
        <v>343443.8378945085</v>
      </c>
      <c r="AD232" s="105" t="str">
        <f t="shared" si="10"/>
        <v>SI</v>
      </c>
    </row>
    <row r="233" spans="1:30" ht="38.25">
      <c r="A233" s="27" t="s">
        <v>367</v>
      </c>
      <c r="B233" s="28" t="s">
        <v>546</v>
      </c>
      <c r="C233" s="36" t="s">
        <v>280</v>
      </c>
      <c r="D233" s="1" t="s">
        <v>572</v>
      </c>
      <c r="E233" s="38" t="s">
        <v>130</v>
      </c>
      <c r="F233" s="30">
        <v>452500000</v>
      </c>
      <c r="G233" s="31">
        <v>233696.74683799263</v>
      </c>
      <c r="H233" s="6">
        <v>452500000</v>
      </c>
      <c r="I233" s="22">
        <v>233696.74683799263</v>
      </c>
      <c r="J233" s="6"/>
      <c r="K233" s="22"/>
      <c r="L233" s="6">
        <v>452500000</v>
      </c>
      <c r="M233" s="22">
        <v>233696.74683799263</v>
      </c>
      <c r="N233" s="22"/>
      <c r="O233" s="22"/>
      <c r="P233" s="22">
        <v>150805.41453413005</v>
      </c>
      <c r="Q233" s="22"/>
      <c r="R233" s="22">
        <v>150457.03</v>
      </c>
      <c r="S233" s="22"/>
      <c r="T233" s="22"/>
      <c r="U233" s="17">
        <v>150457.03</v>
      </c>
      <c r="V233" s="69"/>
      <c r="W233" s="69"/>
      <c r="X233" s="69"/>
      <c r="Y233" s="69"/>
      <c r="Z233" s="69"/>
      <c r="AA233" s="35"/>
      <c r="AB233" s="6">
        <f t="shared" si="11"/>
        <v>452500000</v>
      </c>
      <c r="AC233" s="104">
        <f t="shared" si="9"/>
        <v>233696.74683799263</v>
      </c>
      <c r="AD233" s="105" t="str">
        <f t="shared" si="10"/>
        <v>SI</v>
      </c>
    </row>
    <row r="234" spans="1:30" ht="38.25">
      <c r="A234" s="27" t="s">
        <v>368</v>
      </c>
      <c r="B234" s="28" t="s">
        <v>547</v>
      </c>
      <c r="C234" s="36" t="s">
        <v>281</v>
      </c>
      <c r="D234" s="1" t="s">
        <v>572</v>
      </c>
      <c r="E234" s="38" t="s">
        <v>130</v>
      </c>
      <c r="F234" s="30">
        <v>381000000</v>
      </c>
      <c r="G234" s="31">
        <v>196770.07855309435</v>
      </c>
      <c r="H234" s="6">
        <v>381000000</v>
      </c>
      <c r="I234" s="22">
        <v>196770.07855309435</v>
      </c>
      <c r="J234" s="6"/>
      <c r="K234" s="22"/>
      <c r="L234" s="6">
        <v>381000000</v>
      </c>
      <c r="M234" s="22">
        <v>196770.07855309435</v>
      </c>
      <c r="N234" s="22"/>
      <c r="O234" s="22"/>
      <c r="P234" s="22">
        <v>160130.04384719074</v>
      </c>
      <c r="Q234" s="22"/>
      <c r="R234" s="22">
        <v>152472.04</v>
      </c>
      <c r="S234" s="22"/>
      <c r="T234" s="22"/>
      <c r="U234" s="17">
        <v>152472.04</v>
      </c>
      <c r="V234" s="69"/>
      <c r="W234" s="69"/>
      <c r="X234" s="69"/>
      <c r="Y234" s="69"/>
      <c r="Z234" s="69"/>
      <c r="AA234" s="35"/>
      <c r="AB234" s="6">
        <f t="shared" si="11"/>
        <v>381000000</v>
      </c>
      <c r="AC234" s="104">
        <f t="shared" si="9"/>
        <v>196770.07855309435</v>
      </c>
      <c r="AD234" s="105" t="str">
        <f t="shared" si="10"/>
        <v>SI</v>
      </c>
    </row>
    <row r="235" spans="1:30" ht="38.25">
      <c r="A235" s="27" t="s">
        <v>369</v>
      </c>
      <c r="B235" s="28" t="s">
        <v>549</v>
      </c>
      <c r="C235" s="36" t="s">
        <v>282</v>
      </c>
      <c r="D235" s="1" t="s">
        <v>572</v>
      </c>
      <c r="E235" s="38" t="s">
        <v>130</v>
      </c>
      <c r="F235" s="30">
        <v>150000000</v>
      </c>
      <c r="G235" s="31">
        <v>77468.53486342297</v>
      </c>
      <c r="H235" s="6">
        <v>150000000</v>
      </c>
      <c r="I235" s="22">
        <v>77468.53486342297</v>
      </c>
      <c r="J235" s="6"/>
      <c r="K235" s="22"/>
      <c r="L235" s="6">
        <v>150000000</v>
      </c>
      <c r="M235" s="22">
        <v>77468.53486342297</v>
      </c>
      <c r="N235" s="22"/>
      <c r="O235" s="22"/>
      <c r="P235" s="22">
        <v>76213.54459863552</v>
      </c>
      <c r="Q235" s="22"/>
      <c r="R235" s="22">
        <v>75940.66</v>
      </c>
      <c r="S235" s="22"/>
      <c r="T235" s="22"/>
      <c r="U235" s="17">
        <v>75940.66</v>
      </c>
      <c r="V235" s="69"/>
      <c r="W235" s="69"/>
      <c r="X235" s="69"/>
      <c r="Y235" s="69"/>
      <c r="Z235" s="69"/>
      <c r="AA235" s="35"/>
      <c r="AB235" s="6">
        <f t="shared" si="11"/>
        <v>150000000</v>
      </c>
      <c r="AC235" s="104">
        <f t="shared" si="9"/>
        <v>77468.53486342297</v>
      </c>
      <c r="AD235" s="105" t="str">
        <f t="shared" si="10"/>
        <v>SI</v>
      </c>
    </row>
    <row r="236" spans="1:30" ht="38.25">
      <c r="A236" s="27" t="s">
        <v>251</v>
      </c>
      <c r="B236" s="28" t="s">
        <v>552</v>
      </c>
      <c r="C236" s="36" t="s">
        <v>283</v>
      </c>
      <c r="D236" s="1" t="s">
        <v>572</v>
      </c>
      <c r="E236" s="38" t="s">
        <v>130</v>
      </c>
      <c r="F236" s="30"/>
      <c r="H236" s="6"/>
      <c r="I236" s="22"/>
      <c r="J236" s="6"/>
      <c r="K236" s="22"/>
      <c r="L236" s="6"/>
      <c r="M236" s="22"/>
      <c r="N236" s="22"/>
      <c r="O236" s="22"/>
      <c r="P236" s="22">
        <v>47333.27480155144</v>
      </c>
      <c r="Q236" s="22"/>
      <c r="R236" s="22">
        <v>46687.97</v>
      </c>
      <c r="S236" s="22"/>
      <c r="T236" s="22"/>
      <c r="U236" s="17">
        <v>46687.97</v>
      </c>
      <c r="V236" s="69"/>
      <c r="W236" s="69"/>
      <c r="X236" s="69"/>
      <c r="Y236" s="69"/>
      <c r="Z236" s="69"/>
      <c r="AA236" s="35"/>
      <c r="AB236" s="6">
        <f t="shared" si="11"/>
        <v>0</v>
      </c>
      <c r="AC236" s="104">
        <f>P236</f>
        <v>47333.27480155144</v>
      </c>
      <c r="AD236" s="105" t="str">
        <f t="shared" si="10"/>
        <v>SI</v>
      </c>
    </row>
    <row r="237" spans="1:30" ht="51">
      <c r="A237" s="27" t="s">
        <v>251</v>
      </c>
      <c r="B237" s="28" t="s">
        <v>553</v>
      </c>
      <c r="C237" s="36" t="s">
        <v>170</v>
      </c>
      <c r="D237" s="1" t="s">
        <v>572</v>
      </c>
      <c r="E237" s="38" t="s">
        <v>130</v>
      </c>
      <c r="F237" s="30"/>
      <c r="H237" s="6"/>
      <c r="I237" s="22"/>
      <c r="J237" s="6"/>
      <c r="K237" s="22"/>
      <c r="L237" s="6"/>
      <c r="M237" s="22"/>
      <c r="N237" s="22"/>
      <c r="O237" s="22"/>
      <c r="P237" s="22">
        <v>144607.9317450562</v>
      </c>
      <c r="Q237" s="22"/>
      <c r="R237" s="22">
        <v>140829.72</v>
      </c>
      <c r="S237" s="22"/>
      <c r="T237" s="22"/>
      <c r="U237" s="17">
        <v>140829.72</v>
      </c>
      <c r="V237" s="69"/>
      <c r="W237" s="69"/>
      <c r="X237" s="69"/>
      <c r="Y237" s="69"/>
      <c r="Z237" s="69"/>
      <c r="AA237" s="35"/>
      <c r="AB237" s="6">
        <f t="shared" si="11"/>
        <v>0</v>
      </c>
      <c r="AC237" s="104">
        <f>P237</f>
        <v>144607.9317450562</v>
      </c>
      <c r="AD237" s="105" t="str">
        <f t="shared" si="10"/>
        <v>SI</v>
      </c>
    </row>
    <row r="238" spans="1:30" ht="38.25">
      <c r="A238" s="27" t="s">
        <v>251</v>
      </c>
      <c r="B238" s="28" t="s">
        <v>24</v>
      </c>
      <c r="C238" s="36" t="s">
        <v>394</v>
      </c>
      <c r="D238" s="1" t="s">
        <v>572</v>
      </c>
      <c r="E238" s="38" t="s">
        <v>130</v>
      </c>
      <c r="F238" s="30"/>
      <c r="H238" s="6"/>
      <c r="I238" s="22"/>
      <c r="J238" s="6"/>
      <c r="K238" s="22"/>
      <c r="L238" s="6"/>
      <c r="M238" s="22"/>
      <c r="N238" s="22"/>
      <c r="O238" s="22"/>
      <c r="P238" s="22"/>
      <c r="Q238" s="22"/>
      <c r="R238" s="22">
        <v>150568.39</v>
      </c>
      <c r="S238" s="22"/>
      <c r="T238" s="22"/>
      <c r="U238" s="17">
        <v>150568.39</v>
      </c>
      <c r="V238" s="69"/>
      <c r="W238" s="69"/>
      <c r="X238" s="69"/>
      <c r="Y238" s="69"/>
      <c r="Z238" s="69"/>
      <c r="AA238" s="35"/>
      <c r="AB238" s="6">
        <f t="shared" si="11"/>
        <v>0</v>
      </c>
      <c r="AC238" s="104">
        <f>R238</f>
        <v>150568.39</v>
      </c>
      <c r="AD238" s="105" t="str">
        <f t="shared" si="10"/>
        <v>NO</v>
      </c>
    </row>
    <row r="239" spans="1:30" ht="51">
      <c r="A239" s="19" t="s">
        <v>252</v>
      </c>
      <c r="B239" s="20"/>
      <c r="C239" s="33" t="s">
        <v>120</v>
      </c>
      <c r="D239" s="1" t="s">
        <v>572</v>
      </c>
      <c r="E239" s="38" t="s">
        <v>130</v>
      </c>
      <c r="F239" s="30"/>
      <c r="H239" s="6"/>
      <c r="I239" s="22"/>
      <c r="J239" s="6"/>
      <c r="K239" s="22"/>
      <c r="L239" s="6"/>
      <c r="M239" s="22"/>
      <c r="N239" s="22"/>
      <c r="O239" s="22"/>
      <c r="P239" s="22"/>
      <c r="Q239" s="22"/>
      <c r="R239" s="22"/>
      <c r="S239" s="22"/>
      <c r="T239" s="22"/>
      <c r="U239" s="17"/>
      <c r="V239" s="69"/>
      <c r="W239" s="69"/>
      <c r="X239" s="69"/>
      <c r="Y239" s="69"/>
      <c r="Z239" s="69"/>
      <c r="AA239" s="35"/>
      <c r="AB239" s="6"/>
      <c r="AC239" s="104"/>
      <c r="AD239" s="105"/>
    </row>
    <row r="240" spans="1:30" ht="38.25">
      <c r="A240" s="27" t="s">
        <v>370</v>
      </c>
      <c r="B240" s="28" t="s">
        <v>545</v>
      </c>
      <c r="C240" s="36" t="s">
        <v>284</v>
      </c>
      <c r="D240" s="1" t="s">
        <v>572</v>
      </c>
      <c r="E240" s="38" t="s">
        <v>130</v>
      </c>
      <c r="F240" s="30">
        <v>640000000</v>
      </c>
      <c r="G240" s="31">
        <v>330532.4154172714</v>
      </c>
      <c r="H240" s="6">
        <v>640000000</v>
      </c>
      <c r="I240" s="22">
        <v>330532.4154172714</v>
      </c>
      <c r="J240" s="6"/>
      <c r="K240" s="22"/>
      <c r="L240" s="6">
        <v>640000000</v>
      </c>
      <c r="M240" s="22">
        <v>330532.4154172714</v>
      </c>
      <c r="N240" s="22"/>
      <c r="O240" s="22"/>
      <c r="P240" s="22">
        <v>330532.4154172714</v>
      </c>
      <c r="Q240" s="22"/>
      <c r="R240" s="22">
        <v>313260.45</v>
      </c>
      <c r="S240" s="22"/>
      <c r="T240" s="22"/>
      <c r="U240" s="17">
        <v>313260.45</v>
      </c>
      <c r="V240" s="69"/>
      <c r="W240" s="69"/>
      <c r="X240" s="69"/>
      <c r="Y240" s="69"/>
      <c r="Z240" s="69"/>
      <c r="AA240" s="35"/>
      <c r="AB240" s="6">
        <f>F240</f>
        <v>640000000</v>
      </c>
      <c r="AC240" s="104">
        <f t="shared" si="9"/>
        <v>330532.4154172714</v>
      </c>
      <c r="AD240" s="105" t="str">
        <f t="shared" si="10"/>
        <v>SI</v>
      </c>
    </row>
    <row r="241" spans="1:30" ht="38.25">
      <c r="A241" s="27" t="s">
        <v>371</v>
      </c>
      <c r="B241" s="28" t="s">
        <v>546</v>
      </c>
      <c r="C241" s="36" t="s">
        <v>187</v>
      </c>
      <c r="D241" s="1" t="s">
        <v>572</v>
      </c>
      <c r="E241" s="38" t="s">
        <v>130</v>
      </c>
      <c r="F241" s="30">
        <v>920000000</v>
      </c>
      <c r="G241" s="31">
        <v>475140.34716232755</v>
      </c>
      <c r="H241" s="6">
        <v>920000000</v>
      </c>
      <c r="I241" s="22">
        <v>475140.34716232755</v>
      </c>
      <c r="J241" s="6"/>
      <c r="K241" s="22"/>
      <c r="L241" s="6">
        <v>920000000</v>
      </c>
      <c r="M241" s="22">
        <v>475140.34716232755</v>
      </c>
      <c r="N241" s="22"/>
      <c r="O241" s="22"/>
      <c r="P241" s="22">
        <v>475140.34716232755</v>
      </c>
      <c r="Q241" s="22"/>
      <c r="R241" s="22">
        <v>467692.27</v>
      </c>
      <c r="S241" s="22"/>
      <c r="T241" s="22"/>
      <c r="U241" s="17">
        <v>467692.27</v>
      </c>
      <c r="V241" s="69"/>
      <c r="W241" s="69"/>
      <c r="X241" s="69"/>
      <c r="Y241" s="69"/>
      <c r="Z241" s="69"/>
      <c r="AA241" s="35"/>
      <c r="AB241" s="6">
        <f>F241</f>
        <v>920000000</v>
      </c>
      <c r="AC241" s="104">
        <f t="shared" si="9"/>
        <v>475140.34716232755</v>
      </c>
      <c r="AD241" s="105" t="str">
        <f t="shared" si="10"/>
        <v>SI</v>
      </c>
    </row>
    <row r="242" spans="1:30" ht="38.25" hidden="1" outlineLevel="1">
      <c r="A242" s="62" t="s">
        <v>173</v>
      </c>
      <c r="B242" s="63" t="s">
        <v>563</v>
      </c>
      <c r="C242" s="59" t="s">
        <v>195</v>
      </c>
      <c r="D242" s="50" t="s">
        <v>572</v>
      </c>
      <c r="E242" s="50" t="s">
        <v>130</v>
      </c>
      <c r="F242" s="51">
        <v>190000000</v>
      </c>
      <c r="G242" s="52">
        <v>98126.81082700244</v>
      </c>
      <c r="H242" s="51">
        <v>190000000</v>
      </c>
      <c r="I242" s="52">
        <v>98126.81082700244</v>
      </c>
      <c r="J242" s="51"/>
      <c r="K242" s="52"/>
      <c r="L242" s="51">
        <v>0</v>
      </c>
      <c r="M242" s="52">
        <v>0</v>
      </c>
      <c r="N242" s="52"/>
      <c r="O242" s="52"/>
      <c r="P242" s="52"/>
      <c r="Q242" s="52"/>
      <c r="R242" s="52"/>
      <c r="S242" s="52"/>
      <c r="T242" s="52"/>
      <c r="U242" s="54"/>
      <c r="V242" s="71"/>
      <c r="W242" s="71"/>
      <c r="X242" s="71"/>
      <c r="Y242" s="71"/>
      <c r="Z242" s="71"/>
      <c r="AA242" s="60"/>
      <c r="AB242" s="60"/>
      <c r="AC242" s="60"/>
      <c r="AD242" s="60"/>
    </row>
    <row r="243" spans="1:30" ht="38.25" collapsed="1">
      <c r="A243" s="27" t="s">
        <v>252</v>
      </c>
      <c r="B243" s="28" t="s">
        <v>547</v>
      </c>
      <c r="C243" s="36" t="s">
        <v>188</v>
      </c>
      <c r="D243" s="1" t="s">
        <v>572</v>
      </c>
      <c r="E243" s="38" t="s">
        <v>130</v>
      </c>
      <c r="F243" s="30"/>
      <c r="G243" s="31"/>
      <c r="H243" s="6"/>
      <c r="I243" s="22"/>
      <c r="J243" s="6"/>
      <c r="K243" s="22"/>
      <c r="L243" s="6">
        <v>190000000</v>
      </c>
      <c r="M243" s="22">
        <v>98126.81082700244</v>
      </c>
      <c r="N243" s="22"/>
      <c r="O243" s="22"/>
      <c r="P243" s="22">
        <v>98126.81082700244</v>
      </c>
      <c r="Q243" s="22"/>
      <c r="R243" s="22">
        <v>97719.55</v>
      </c>
      <c r="S243" s="22"/>
      <c r="T243" s="22"/>
      <c r="U243" s="17">
        <v>97719.55</v>
      </c>
      <c r="V243" s="69"/>
      <c r="W243" s="69"/>
      <c r="X243" s="69"/>
      <c r="Y243" s="69"/>
      <c r="Z243" s="69"/>
      <c r="AA243" s="35"/>
      <c r="AB243" s="6">
        <f>L243</f>
        <v>190000000</v>
      </c>
      <c r="AC243" s="104">
        <f t="shared" si="9"/>
        <v>98126.81082700244</v>
      </c>
      <c r="AD243" s="105" t="str">
        <f t="shared" si="10"/>
        <v>SI</v>
      </c>
    </row>
    <row r="244" spans="1:30" ht="38.25">
      <c r="A244" s="27"/>
      <c r="B244" s="28"/>
      <c r="C244" s="36" t="s">
        <v>492</v>
      </c>
      <c r="D244" s="1" t="s">
        <v>572</v>
      </c>
      <c r="E244" s="38" t="s">
        <v>130</v>
      </c>
      <c r="F244" s="30"/>
      <c r="G244" s="31"/>
      <c r="H244" s="6"/>
      <c r="I244" s="22"/>
      <c r="J244" s="6"/>
      <c r="K244" s="22"/>
      <c r="L244" s="6"/>
      <c r="M244" s="22"/>
      <c r="N244" s="22"/>
      <c r="O244" s="22"/>
      <c r="P244" s="22"/>
      <c r="Q244" s="22"/>
      <c r="R244" s="22">
        <v>25127.3</v>
      </c>
      <c r="S244" s="22"/>
      <c r="T244" s="22"/>
      <c r="U244" s="17">
        <v>25127.3</v>
      </c>
      <c r="V244" s="69"/>
      <c r="W244" s="69"/>
      <c r="X244" s="69"/>
      <c r="Y244" s="69"/>
      <c r="Z244" s="69"/>
      <c r="AA244" s="35"/>
      <c r="AB244" s="6"/>
      <c r="AC244" s="104"/>
      <c r="AD244" s="105"/>
    </row>
    <row r="245" spans="1:30" ht="51">
      <c r="A245" s="19" t="s">
        <v>253</v>
      </c>
      <c r="B245" s="20"/>
      <c r="C245" s="37" t="s">
        <v>395</v>
      </c>
      <c r="D245" s="1" t="s">
        <v>572</v>
      </c>
      <c r="E245" s="38" t="s">
        <v>130</v>
      </c>
      <c r="F245" s="30"/>
      <c r="H245" s="6"/>
      <c r="I245" s="22"/>
      <c r="J245" s="6"/>
      <c r="K245" s="22"/>
      <c r="L245" s="6"/>
      <c r="M245" s="22"/>
      <c r="N245" s="22"/>
      <c r="O245" s="22"/>
      <c r="P245" s="22"/>
      <c r="Q245" s="22"/>
      <c r="R245" s="22"/>
      <c r="S245" s="22"/>
      <c r="T245" s="22"/>
      <c r="U245" s="17"/>
      <c r="V245" s="69"/>
      <c r="W245" s="69"/>
      <c r="X245" s="69"/>
      <c r="Y245" s="69"/>
      <c r="Z245" s="69"/>
      <c r="AA245" s="35"/>
      <c r="AB245" s="6"/>
      <c r="AC245" s="104"/>
      <c r="AD245" s="105"/>
    </row>
    <row r="246" spans="1:30" ht="38.25">
      <c r="A246" s="27" t="s">
        <v>372</v>
      </c>
      <c r="B246" s="28" t="s">
        <v>545</v>
      </c>
      <c r="C246" s="36" t="s">
        <v>189</v>
      </c>
      <c r="D246" s="1" t="s">
        <v>572</v>
      </c>
      <c r="E246" s="38" t="s">
        <v>130</v>
      </c>
      <c r="F246" s="30">
        <v>976000000</v>
      </c>
      <c r="G246" s="31">
        <v>504061.93351133884</v>
      </c>
      <c r="H246" s="6">
        <v>976000000</v>
      </c>
      <c r="I246" s="22">
        <v>504061.93351133884</v>
      </c>
      <c r="J246" s="6"/>
      <c r="K246" s="22"/>
      <c r="L246" s="6">
        <v>976000000</v>
      </c>
      <c r="M246" s="22">
        <v>504061.93351133884</v>
      </c>
      <c r="N246" s="22"/>
      <c r="O246" s="22"/>
      <c r="P246" s="22">
        <v>504061.93351133884</v>
      </c>
      <c r="Q246" s="22"/>
      <c r="R246" s="22">
        <v>494635.14</v>
      </c>
      <c r="S246" s="22"/>
      <c r="T246" s="22"/>
      <c r="U246" s="17">
        <v>494635.14</v>
      </c>
      <c r="V246" s="69"/>
      <c r="W246" s="69"/>
      <c r="X246" s="69"/>
      <c r="Y246" s="69"/>
      <c r="Z246" s="69"/>
      <c r="AA246" s="35"/>
      <c r="AB246" s="6">
        <f>F246</f>
        <v>976000000</v>
      </c>
      <c r="AC246" s="104">
        <f t="shared" si="9"/>
        <v>504061.93351133884</v>
      </c>
      <c r="AD246" s="105" t="str">
        <f t="shared" si="10"/>
        <v>SI</v>
      </c>
    </row>
    <row r="247" spans="1:30" ht="38.25">
      <c r="A247" s="27" t="s">
        <v>373</v>
      </c>
      <c r="B247" s="28" t="s">
        <v>546</v>
      </c>
      <c r="C247" s="36" t="s">
        <v>519</v>
      </c>
      <c r="D247" s="1" t="s">
        <v>572</v>
      </c>
      <c r="E247" s="38" t="s">
        <v>130</v>
      </c>
      <c r="F247" s="30">
        <v>975000000</v>
      </c>
      <c r="G247" s="31">
        <v>503545.47661224933</v>
      </c>
      <c r="H247" s="6">
        <v>975000000</v>
      </c>
      <c r="I247" s="22">
        <v>503545.47661224933</v>
      </c>
      <c r="J247" s="6"/>
      <c r="K247" s="22"/>
      <c r="L247" s="6">
        <v>975000000</v>
      </c>
      <c r="M247" s="22">
        <v>503545.47661224933</v>
      </c>
      <c r="N247" s="22"/>
      <c r="O247" s="22"/>
      <c r="P247" s="22">
        <v>503545.47661224933</v>
      </c>
      <c r="Q247" s="22"/>
      <c r="R247" s="22">
        <v>503460.2</v>
      </c>
      <c r="S247" s="22"/>
      <c r="T247" s="22"/>
      <c r="U247" s="17">
        <v>503460.2</v>
      </c>
      <c r="V247" s="69"/>
      <c r="W247" s="69"/>
      <c r="X247" s="69"/>
      <c r="Y247" s="69"/>
      <c r="Z247" s="69"/>
      <c r="AA247" s="35"/>
      <c r="AB247" s="6">
        <f>F247</f>
        <v>975000000</v>
      </c>
      <c r="AC247" s="104">
        <f t="shared" si="9"/>
        <v>503545.47661224933</v>
      </c>
      <c r="AD247" s="105" t="str">
        <f t="shared" si="10"/>
        <v>SI</v>
      </c>
    </row>
    <row r="248" spans="1:30" ht="38.25">
      <c r="A248" s="27" t="s">
        <v>374</v>
      </c>
      <c r="B248" s="28" t="s">
        <v>547</v>
      </c>
      <c r="C248" s="36" t="s">
        <v>520</v>
      </c>
      <c r="D248" s="1" t="s">
        <v>572</v>
      </c>
      <c r="E248" s="38" t="s">
        <v>130</v>
      </c>
      <c r="F248" s="30">
        <v>430000000</v>
      </c>
      <c r="G248" s="31">
        <v>222076.46660847918</v>
      </c>
      <c r="H248" s="6">
        <v>430000000</v>
      </c>
      <c r="I248" s="22">
        <v>222076.46660847918</v>
      </c>
      <c r="J248" s="6"/>
      <c r="K248" s="22"/>
      <c r="L248" s="6">
        <v>430000000</v>
      </c>
      <c r="M248" s="22">
        <v>222076.46660847918</v>
      </c>
      <c r="N248" s="22"/>
      <c r="O248" s="22"/>
      <c r="P248" s="22">
        <v>222076.46660847918</v>
      </c>
      <c r="Q248" s="22"/>
      <c r="R248" s="22">
        <v>222015.05</v>
      </c>
      <c r="S248" s="22"/>
      <c r="T248" s="22"/>
      <c r="U248" s="17">
        <v>222015.05</v>
      </c>
      <c r="V248" s="69"/>
      <c r="W248" s="69"/>
      <c r="X248" s="69"/>
      <c r="Y248" s="69"/>
      <c r="Z248" s="69"/>
      <c r="AA248" s="35"/>
      <c r="AB248" s="6">
        <f>F248</f>
        <v>430000000</v>
      </c>
      <c r="AC248" s="104">
        <f t="shared" si="9"/>
        <v>222076.46660847918</v>
      </c>
      <c r="AD248" s="105" t="str">
        <f t="shared" si="10"/>
        <v>SI</v>
      </c>
    </row>
    <row r="249" spans="1:30" ht="38.25">
      <c r="A249" s="27"/>
      <c r="B249" s="28"/>
      <c r="C249" s="36" t="s">
        <v>492</v>
      </c>
      <c r="D249" s="1" t="s">
        <v>572</v>
      </c>
      <c r="E249" s="38" t="s">
        <v>130</v>
      </c>
      <c r="F249" s="30"/>
      <c r="G249" s="31"/>
      <c r="H249" s="6"/>
      <c r="I249" s="22"/>
      <c r="J249" s="6"/>
      <c r="K249" s="22"/>
      <c r="L249" s="6"/>
      <c r="M249" s="22"/>
      <c r="N249" s="22"/>
      <c r="O249" s="22"/>
      <c r="P249" s="22"/>
      <c r="Q249" s="22"/>
      <c r="R249" s="22">
        <v>9573.48</v>
      </c>
      <c r="S249" s="22"/>
      <c r="T249" s="22"/>
      <c r="U249" s="17">
        <v>9573.48</v>
      </c>
      <c r="V249" s="69"/>
      <c r="W249" s="69"/>
      <c r="X249" s="69"/>
      <c r="Y249" s="69"/>
      <c r="Z249" s="69"/>
      <c r="AA249" s="35"/>
      <c r="AB249" s="6"/>
      <c r="AC249" s="104"/>
      <c r="AD249" s="105"/>
    </row>
    <row r="250" spans="1:30" ht="51">
      <c r="A250" s="19" t="s">
        <v>254</v>
      </c>
      <c r="B250" s="20"/>
      <c r="C250" s="33" t="s">
        <v>396</v>
      </c>
      <c r="D250" s="1" t="s">
        <v>572</v>
      </c>
      <c r="E250" s="38" t="s">
        <v>130</v>
      </c>
      <c r="F250" s="30"/>
      <c r="H250" s="6"/>
      <c r="I250" s="22"/>
      <c r="J250" s="6"/>
      <c r="K250" s="22"/>
      <c r="L250" s="6"/>
      <c r="M250" s="22"/>
      <c r="N250" s="22"/>
      <c r="O250" s="22"/>
      <c r="P250" s="22"/>
      <c r="Q250" s="22"/>
      <c r="R250" s="22"/>
      <c r="S250" s="22"/>
      <c r="T250" s="22"/>
      <c r="U250" s="17"/>
      <c r="V250" s="69"/>
      <c r="W250" s="69"/>
      <c r="X250" s="69"/>
      <c r="Y250" s="69"/>
      <c r="Z250" s="69"/>
      <c r="AA250" s="35"/>
      <c r="AB250" s="6"/>
      <c r="AC250" s="104"/>
      <c r="AD250" s="105"/>
    </row>
    <row r="251" spans="1:30" ht="38.25">
      <c r="A251" s="27" t="s">
        <v>375</v>
      </c>
      <c r="B251" s="28" t="s">
        <v>545</v>
      </c>
      <c r="C251" s="36" t="s">
        <v>158</v>
      </c>
      <c r="D251" s="1" t="s">
        <v>572</v>
      </c>
      <c r="E251" s="38" t="s">
        <v>130</v>
      </c>
      <c r="F251" s="30">
        <v>750000000</v>
      </c>
      <c r="G251" s="31">
        <v>387342.67431711487</v>
      </c>
      <c r="H251" s="6">
        <v>750000000</v>
      </c>
      <c r="I251" s="22">
        <v>387342.67431711487</v>
      </c>
      <c r="J251" s="6"/>
      <c r="K251" s="22"/>
      <c r="L251" s="6">
        <v>750000000</v>
      </c>
      <c r="M251" s="22">
        <v>387342.67431711487</v>
      </c>
      <c r="N251" s="22"/>
      <c r="O251" s="22"/>
      <c r="P251" s="22">
        <v>387342.67431711487</v>
      </c>
      <c r="Q251" s="22"/>
      <c r="R251" s="22">
        <v>387342.67</v>
      </c>
      <c r="S251" s="22"/>
      <c r="T251" s="22"/>
      <c r="U251" s="17">
        <v>387342.67431711487</v>
      </c>
      <c r="V251" s="69"/>
      <c r="W251" s="69"/>
      <c r="X251" s="69"/>
      <c r="Y251" s="69"/>
      <c r="Z251" s="69"/>
      <c r="AA251" s="35"/>
      <c r="AB251" s="6">
        <f>F251</f>
        <v>750000000</v>
      </c>
      <c r="AC251" s="104">
        <f t="shared" si="9"/>
        <v>387342.67431711487</v>
      </c>
      <c r="AD251" s="105" t="str">
        <f t="shared" si="10"/>
        <v>NO</v>
      </c>
    </row>
    <row r="252" spans="1:30" ht="38.25">
      <c r="A252" s="27" t="s">
        <v>376</v>
      </c>
      <c r="B252" s="28" t="s">
        <v>546</v>
      </c>
      <c r="C252" s="36" t="s">
        <v>194</v>
      </c>
      <c r="D252" s="1" t="s">
        <v>572</v>
      </c>
      <c r="E252" s="38" t="s">
        <v>130</v>
      </c>
      <c r="F252" s="30">
        <v>410000000</v>
      </c>
      <c r="G252" s="31">
        <v>211747.32862668947</v>
      </c>
      <c r="H252" s="6">
        <v>410000000</v>
      </c>
      <c r="I252" s="22">
        <v>211747.32862668947</v>
      </c>
      <c r="J252" s="6"/>
      <c r="K252" s="22"/>
      <c r="L252" s="6">
        <v>410000000</v>
      </c>
      <c r="M252" s="22">
        <v>211747.32862668947</v>
      </c>
      <c r="N252" s="22"/>
      <c r="O252" s="22"/>
      <c r="P252" s="22">
        <v>211747.32862668947</v>
      </c>
      <c r="Q252" s="22"/>
      <c r="R252" s="22">
        <v>211430.72</v>
      </c>
      <c r="S252" s="22"/>
      <c r="T252" s="22"/>
      <c r="U252" s="17">
        <v>211430.72</v>
      </c>
      <c r="V252" s="69"/>
      <c r="W252" s="69"/>
      <c r="X252" s="69"/>
      <c r="Y252" s="69"/>
      <c r="Z252" s="69"/>
      <c r="AA252" s="35"/>
      <c r="AB252" s="6">
        <f>F252</f>
        <v>410000000</v>
      </c>
      <c r="AC252" s="104">
        <f t="shared" si="9"/>
        <v>211747.32862668947</v>
      </c>
      <c r="AD252" s="105" t="str">
        <f t="shared" si="10"/>
        <v>SI</v>
      </c>
    </row>
    <row r="253" spans="1:30" ht="38.25">
      <c r="A253" s="27"/>
      <c r="B253" s="28"/>
      <c r="C253" s="36" t="s">
        <v>492</v>
      </c>
      <c r="D253" s="1" t="s">
        <v>572</v>
      </c>
      <c r="E253" s="38" t="s">
        <v>130</v>
      </c>
      <c r="F253" s="30"/>
      <c r="G253" s="31"/>
      <c r="H253" s="6"/>
      <c r="I253" s="22"/>
      <c r="J253" s="6"/>
      <c r="K253" s="22"/>
      <c r="L253" s="6"/>
      <c r="M253" s="22"/>
      <c r="N253" s="22"/>
      <c r="O253" s="22"/>
      <c r="P253" s="22"/>
      <c r="Q253" s="22"/>
      <c r="R253" s="22">
        <v>316.61</v>
      </c>
      <c r="S253" s="22"/>
      <c r="T253" s="22"/>
      <c r="U253" s="17">
        <v>316.61</v>
      </c>
      <c r="V253" s="69"/>
      <c r="W253" s="69"/>
      <c r="X253" s="69"/>
      <c r="Y253" s="69"/>
      <c r="Z253" s="69"/>
      <c r="AA253" s="35"/>
      <c r="AB253" s="6"/>
      <c r="AC253" s="104"/>
      <c r="AD253" s="105"/>
    </row>
    <row r="254" spans="1:30" ht="51">
      <c r="A254" s="19" t="s">
        <v>255</v>
      </c>
      <c r="B254" s="20"/>
      <c r="C254" s="33" t="s">
        <v>46</v>
      </c>
      <c r="D254" s="1" t="s">
        <v>572</v>
      </c>
      <c r="E254" s="38" t="s">
        <v>130</v>
      </c>
      <c r="F254" s="30"/>
      <c r="H254" s="6"/>
      <c r="I254" s="22"/>
      <c r="J254" s="6"/>
      <c r="K254" s="22"/>
      <c r="L254" s="6"/>
      <c r="M254" s="22"/>
      <c r="N254" s="22"/>
      <c r="O254" s="22"/>
      <c r="P254" s="22"/>
      <c r="Q254" s="22"/>
      <c r="R254" s="22"/>
      <c r="S254" s="22"/>
      <c r="T254" s="22"/>
      <c r="U254" s="17"/>
      <c r="V254" s="69"/>
      <c r="W254" s="69"/>
      <c r="X254" s="69"/>
      <c r="Y254" s="69"/>
      <c r="Z254" s="69"/>
      <c r="AA254" s="35"/>
      <c r="AB254" s="6"/>
      <c r="AC254" s="104"/>
      <c r="AD254" s="105"/>
    </row>
    <row r="255" spans="1:30" ht="38.25">
      <c r="A255" s="27" t="s">
        <v>377</v>
      </c>
      <c r="B255" s="28" t="s">
        <v>545</v>
      </c>
      <c r="C255" s="36" t="s">
        <v>159</v>
      </c>
      <c r="D255" s="1" t="s">
        <v>572</v>
      </c>
      <c r="E255" s="38" t="s">
        <v>130</v>
      </c>
      <c r="F255" s="30">
        <v>349000000</v>
      </c>
      <c r="G255" s="31">
        <v>180243.45778223078</v>
      </c>
      <c r="H255" s="6">
        <v>349000000</v>
      </c>
      <c r="I255" s="22">
        <v>180243.45778223078</v>
      </c>
      <c r="J255" s="6"/>
      <c r="K255" s="22"/>
      <c r="L255" s="6">
        <v>349000000</v>
      </c>
      <c r="M255" s="22">
        <v>180243.45778223078</v>
      </c>
      <c r="N255" s="22"/>
      <c r="O255" s="22"/>
      <c r="P255" s="22">
        <v>180243.45778223078</v>
      </c>
      <c r="Q255" s="22"/>
      <c r="R255" s="22">
        <v>179344.15</v>
      </c>
      <c r="S255" s="22"/>
      <c r="T255" s="22"/>
      <c r="U255" s="17">
        <v>179344.15</v>
      </c>
      <c r="V255" s="69"/>
      <c r="W255" s="69"/>
      <c r="X255" s="69"/>
      <c r="Y255" s="69"/>
      <c r="Z255" s="69"/>
      <c r="AA255" s="35"/>
      <c r="AB255" s="6">
        <f>F255</f>
        <v>349000000</v>
      </c>
      <c r="AC255" s="104">
        <f t="shared" si="9"/>
        <v>180243.45778223078</v>
      </c>
      <c r="AD255" s="105" t="str">
        <f t="shared" si="10"/>
        <v>SI</v>
      </c>
    </row>
    <row r="256" spans="1:30" ht="63.75">
      <c r="A256" s="27" t="s">
        <v>378</v>
      </c>
      <c r="B256" s="28" t="s">
        <v>546</v>
      </c>
      <c r="C256" s="36" t="s">
        <v>162</v>
      </c>
      <c r="D256" s="1" t="s">
        <v>572</v>
      </c>
      <c r="E256" s="38" t="s">
        <v>130</v>
      </c>
      <c r="F256" s="30">
        <v>310000000</v>
      </c>
      <c r="G256" s="31">
        <v>160101.6387177408</v>
      </c>
      <c r="H256" s="6">
        <v>310000000</v>
      </c>
      <c r="I256" s="22">
        <v>160101.6387177408</v>
      </c>
      <c r="J256" s="6"/>
      <c r="K256" s="22"/>
      <c r="L256" s="6">
        <v>310000000</v>
      </c>
      <c r="M256" s="22">
        <v>160101.6387177408</v>
      </c>
      <c r="N256" s="22"/>
      <c r="O256" s="22"/>
      <c r="P256" s="22">
        <v>160101.6387177408</v>
      </c>
      <c r="Q256" s="22"/>
      <c r="R256" s="22">
        <v>157728.78</v>
      </c>
      <c r="S256" s="22"/>
      <c r="T256" s="22"/>
      <c r="U256" s="17">
        <v>157728.78</v>
      </c>
      <c r="V256" s="69"/>
      <c r="W256" s="69"/>
      <c r="X256" s="69"/>
      <c r="Y256" s="69"/>
      <c r="Z256" s="69"/>
      <c r="AA256" s="35"/>
      <c r="AB256" s="6">
        <f>F256</f>
        <v>310000000</v>
      </c>
      <c r="AC256" s="104">
        <f t="shared" si="9"/>
        <v>160101.6387177408</v>
      </c>
      <c r="AD256" s="105" t="str">
        <f t="shared" si="10"/>
        <v>SI</v>
      </c>
    </row>
    <row r="257" spans="1:30" ht="38.25">
      <c r="A257" s="27" t="s">
        <v>379</v>
      </c>
      <c r="B257" s="28" t="s">
        <v>547</v>
      </c>
      <c r="C257" s="36" t="s">
        <v>190</v>
      </c>
      <c r="D257" s="1" t="s">
        <v>572</v>
      </c>
      <c r="E257" s="38" t="s">
        <v>130</v>
      </c>
      <c r="F257" s="30">
        <v>590000000</v>
      </c>
      <c r="G257" s="31">
        <v>304709.570462797</v>
      </c>
      <c r="H257" s="6">
        <v>590000000</v>
      </c>
      <c r="I257" s="22">
        <v>304709.570462797</v>
      </c>
      <c r="J257" s="6"/>
      <c r="K257" s="22"/>
      <c r="L257" s="6">
        <v>590000000</v>
      </c>
      <c r="M257" s="22">
        <v>304709.570462797</v>
      </c>
      <c r="N257" s="22"/>
      <c r="O257" s="22"/>
      <c r="P257" s="22">
        <v>304709.570462797</v>
      </c>
      <c r="Q257" s="22"/>
      <c r="R257" s="22">
        <v>304610.72</v>
      </c>
      <c r="S257" s="22"/>
      <c r="T257" s="22"/>
      <c r="U257" s="17">
        <v>304610.72</v>
      </c>
      <c r="V257" s="69"/>
      <c r="W257" s="69"/>
      <c r="X257" s="69"/>
      <c r="Y257" s="69"/>
      <c r="Z257" s="69"/>
      <c r="AA257" s="35"/>
      <c r="AB257" s="6">
        <f>F257</f>
        <v>590000000</v>
      </c>
      <c r="AC257" s="104">
        <f t="shared" si="9"/>
        <v>304709.570462797</v>
      </c>
      <c r="AD257" s="105" t="str">
        <f t="shared" si="10"/>
        <v>SI</v>
      </c>
    </row>
    <row r="258" spans="1:30" ht="38.25" hidden="1" outlineLevel="1">
      <c r="A258" s="62" t="s">
        <v>255</v>
      </c>
      <c r="B258" s="63" t="s">
        <v>549</v>
      </c>
      <c r="C258" s="85" t="s">
        <v>297</v>
      </c>
      <c r="D258" s="50" t="s">
        <v>572</v>
      </c>
      <c r="E258" s="50" t="s">
        <v>130</v>
      </c>
      <c r="F258" s="51"/>
      <c r="G258" s="52"/>
      <c r="H258" s="51"/>
      <c r="I258" s="52"/>
      <c r="J258" s="51"/>
      <c r="K258" s="52"/>
      <c r="L258" s="51"/>
      <c r="M258" s="52"/>
      <c r="N258" s="52"/>
      <c r="O258" s="52"/>
      <c r="P258" s="52"/>
      <c r="Q258" s="52"/>
      <c r="R258" s="52">
        <v>3371.01</v>
      </c>
      <c r="S258" s="52"/>
      <c r="T258" s="52"/>
      <c r="U258" s="95" t="s">
        <v>94</v>
      </c>
      <c r="V258" s="71"/>
      <c r="W258" s="71"/>
      <c r="X258" s="71"/>
      <c r="Y258" s="71"/>
      <c r="Z258" s="71"/>
      <c r="AA258" s="60"/>
      <c r="AB258" s="60"/>
      <c r="AC258" s="60"/>
      <c r="AD258" s="60"/>
    </row>
    <row r="259" spans="1:30" ht="38.25" collapsed="1">
      <c r="A259" s="19" t="s">
        <v>380</v>
      </c>
      <c r="B259" s="20" t="s">
        <v>563</v>
      </c>
      <c r="C259" s="33" t="s">
        <v>191</v>
      </c>
      <c r="D259" s="1" t="s">
        <v>21</v>
      </c>
      <c r="E259" s="38" t="s">
        <v>130</v>
      </c>
      <c r="F259" s="30"/>
      <c r="H259" s="6"/>
      <c r="I259" s="22"/>
      <c r="J259" s="6"/>
      <c r="K259" s="22"/>
      <c r="L259" s="6"/>
      <c r="M259" s="22"/>
      <c r="N259" s="22"/>
      <c r="O259" s="22"/>
      <c r="P259" s="22" t="s">
        <v>390</v>
      </c>
      <c r="Q259" s="22"/>
      <c r="R259" s="22"/>
      <c r="S259" s="22"/>
      <c r="T259" s="22"/>
      <c r="U259" s="17"/>
      <c r="V259" s="69">
        <v>10000</v>
      </c>
      <c r="W259" s="69">
        <v>10000</v>
      </c>
      <c r="X259" s="69">
        <v>10000</v>
      </c>
      <c r="Y259" s="69">
        <v>10000</v>
      </c>
      <c r="Z259" s="69">
        <v>10000</v>
      </c>
      <c r="AA259" s="35">
        <v>10000</v>
      </c>
      <c r="AB259" s="6"/>
      <c r="AC259" s="104"/>
      <c r="AD259" s="105"/>
    </row>
    <row r="260" spans="1:30" ht="38.25">
      <c r="A260" s="19" t="s">
        <v>381</v>
      </c>
      <c r="B260" s="20" t="s">
        <v>563</v>
      </c>
      <c r="C260" s="33" t="s">
        <v>192</v>
      </c>
      <c r="D260" s="1" t="s">
        <v>21</v>
      </c>
      <c r="E260" s="38" t="s">
        <v>130</v>
      </c>
      <c r="F260" s="30"/>
      <c r="H260" s="6"/>
      <c r="I260" s="22"/>
      <c r="J260" s="6"/>
      <c r="K260" s="22"/>
      <c r="L260" s="6"/>
      <c r="M260" s="22"/>
      <c r="N260" s="22"/>
      <c r="O260" s="22"/>
      <c r="P260" s="22"/>
      <c r="Q260" s="22"/>
      <c r="R260" s="22"/>
      <c r="S260" s="22"/>
      <c r="T260" s="22"/>
      <c r="U260" s="17"/>
      <c r="V260" s="69">
        <v>10000</v>
      </c>
      <c r="W260" s="69">
        <v>10000</v>
      </c>
      <c r="X260" s="69">
        <v>10000</v>
      </c>
      <c r="Y260" s="69">
        <v>10000</v>
      </c>
      <c r="Z260" s="69">
        <v>10000</v>
      </c>
      <c r="AA260" s="35">
        <v>10000</v>
      </c>
      <c r="AB260" s="6"/>
      <c r="AC260" s="104"/>
      <c r="AD260" s="105"/>
    </row>
    <row r="261" spans="1:30" ht="38.25">
      <c r="A261" s="19" t="s">
        <v>383</v>
      </c>
      <c r="B261" s="20" t="s">
        <v>563</v>
      </c>
      <c r="C261" s="33" t="s">
        <v>193</v>
      </c>
      <c r="D261" s="1" t="s">
        <v>21</v>
      </c>
      <c r="E261" s="38" t="s">
        <v>130</v>
      </c>
      <c r="F261" s="30"/>
      <c r="H261" s="6"/>
      <c r="I261" s="22"/>
      <c r="J261" s="6"/>
      <c r="K261" s="22"/>
      <c r="L261" s="6"/>
      <c r="M261" s="22"/>
      <c r="N261" s="22"/>
      <c r="O261" s="22"/>
      <c r="P261" s="22"/>
      <c r="Q261" s="22"/>
      <c r="R261" s="22"/>
      <c r="S261" s="22"/>
      <c r="T261" s="22"/>
      <c r="U261" s="17"/>
      <c r="V261" s="69">
        <v>5000</v>
      </c>
      <c r="W261" s="69">
        <v>5000</v>
      </c>
      <c r="X261" s="69">
        <v>5000</v>
      </c>
      <c r="Y261" s="69">
        <v>5000</v>
      </c>
      <c r="Z261" s="69">
        <v>5000</v>
      </c>
      <c r="AA261" s="35">
        <v>5000</v>
      </c>
      <c r="AB261" s="6"/>
      <c r="AC261" s="104"/>
      <c r="AD261" s="105"/>
    </row>
    <row r="262" spans="1:30" ht="15.75">
      <c r="A262" s="7"/>
      <c r="B262" s="40"/>
      <c r="C262" s="55" t="s">
        <v>404</v>
      </c>
      <c r="D262" s="41"/>
      <c r="E262" s="43"/>
      <c r="F262" s="30"/>
      <c r="H262" s="42"/>
      <c r="I262" s="40"/>
      <c r="J262" s="42"/>
      <c r="K262" s="40"/>
      <c r="L262" s="41"/>
      <c r="M262" s="39"/>
      <c r="N262" s="39"/>
      <c r="O262" s="39"/>
      <c r="P262" s="39"/>
      <c r="Q262" s="39"/>
      <c r="R262" s="30"/>
      <c r="S262" s="30"/>
      <c r="T262" s="30"/>
      <c r="U262" s="17"/>
      <c r="V262" s="72"/>
      <c r="W262" s="73"/>
      <c r="X262" s="74"/>
      <c r="Y262" s="74"/>
      <c r="Z262" s="74"/>
      <c r="AA262" s="39"/>
      <c r="AB262" s="6"/>
      <c r="AC262" s="104"/>
      <c r="AD262" s="105"/>
    </row>
    <row r="263" spans="1:30" ht="25.5">
      <c r="A263" s="19"/>
      <c r="B263" s="20"/>
      <c r="C263" s="40" t="s">
        <v>416</v>
      </c>
      <c r="D263" s="1" t="s">
        <v>21</v>
      </c>
      <c r="E263" s="1" t="s">
        <v>145</v>
      </c>
      <c r="F263" s="30">
        <v>90000000</v>
      </c>
      <c r="G263" s="31">
        <v>46481.120918053784</v>
      </c>
      <c r="H263" s="6">
        <v>90000000</v>
      </c>
      <c r="I263" s="22">
        <v>46481.120918053784</v>
      </c>
      <c r="J263" s="6"/>
      <c r="K263" s="22"/>
      <c r="L263" s="6">
        <v>90000000</v>
      </c>
      <c r="M263" s="22">
        <v>46481.120918053784</v>
      </c>
      <c r="N263" s="22"/>
      <c r="O263" s="22"/>
      <c r="P263" s="22">
        <v>46481.120918053784</v>
      </c>
      <c r="Q263" s="22"/>
      <c r="R263" s="22">
        <v>46481.120918053784</v>
      </c>
      <c r="S263" s="22"/>
      <c r="T263" s="22"/>
      <c r="U263" s="17">
        <v>46481.120918053784</v>
      </c>
      <c r="V263" s="69"/>
      <c r="W263" s="69"/>
      <c r="X263" s="69"/>
      <c r="Y263" s="69"/>
      <c r="Z263" s="69"/>
      <c r="AA263" s="35"/>
      <c r="AB263" s="6">
        <f>F263</f>
        <v>90000000</v>
      </c>
      <c r="AC263" s="104">
        <f t="shared" si="9"/>
        <v>46481.120918053784</v>
      </c>
      <c r="AD263" s="105" t="str">
        <f t="shared" si="10"/>
        <v>NO</v>
      </c>
    </row>
    <row r="264" spans="1:30" ht="25.5">
      <c r="A264" s="19"/>
      <c r="B264" s="20"/>
      <c r="C264" s="40" t="s">
        <v>417</v>
      </c>
      <c r="D264" s="1" t="s">
        <v>21</v>
      </c>
      <c r="E264" s="1" t="s">
        <v>145</v>
      </c>
      <c r="F264" s="30">
        <v>170000000</v>
      </c>
      <c r="G264" s="31">
        <v>87797.6728452127</v>
      </c>
      <c r="H264" s="6">
        <v>170000000</v>
      </c>
      <c r="I264" s="22">
        <v>87797.6728452127</v>
      </c>
      <c r="J264" s="6"/>
      <c r="K264" s="22"/>
      <c r="L264" s="6">
        <v>170000000</v>
      </c>
      <c r="M264" s="22">
        <v>87797.6728452127</v>
      </c>
      <c r="N264" s="22"/>
      <c r="O264" s="22"/>
      <c r="P264" s="22">
        <v>87797.6728452127</v>
      </c>
      <c r="Q264" s="22"/>
      <c r="R264" s="22">
        <v>87797.6728452127</v>
      </c>
      <c r="S264" s="22"/>
      <c r="T264" s="22"/>
      <c r="U264" s="17">
        <v>87797.6728452127</v>
      </c>
      <c r="V264" s="69"/>
      <c r="W264" s="69"/>
      <c r="X264" s="69"/>
      <c r="Y264" s="69"/>
      <c r="Z264" s="69"/>
      <c r="AA264" s="35"/>
      <c r="AB264" s="6">
        <f>F264</f>
        <v>170000000</v>
      </c>
      <c r="AC264" s="104">
        <f t="shared" si="9"/>
        <v>87797.6728452127</v>
      </c>
      <c r="AD264" s="105" t="str">
        <f t="shared" si="10"/>
        <v>NO</v>
      </c>
    </row>
    <row r="265" spans="1:30" ht="38.25">
      <c r="A265" s="39"/>
      <c r="B265" s="40"/>
      <c r="C265" s="40" t="s">
        <v>409</v>
      </c>
      <c r="D265" s="41" t="s">
        <v>548</v>
      </c>
      <c r="E265" s="41" t="s">
        <v>400</v>
      </c>
      <c r="F265" s="30">
        <v>40000000</v>
      </c>
      <c r="G265" s="31">
        <f>F265/1936.27</f>
        <v>20658.27596357946</v>
      </c>
      <c r="H265" s="6">
        <v>40000000</v>
      </c>
      <c r="I265" s="22">
        <f>H265/1936.27</f>
        <v>20658.27596357946</v>
      </c>
      <c r="J265" s="6"/>
      <c r="K265" s="22"/>
      <c r="L265" s="6">
        <v>40000000</v>
      </c>
      <c r="M265" s="22">
        <v>20658.27596357946</v>
      </c>
      <c r="N265" s="22"/>
      <c r="O265" s="22"/>
      <c r="P265" s="22">
        <v>20658.27596357946</v>
      </c>
      <c r="Q265" s="22"/>
      <c r="R265" s="22">
        <v>17266.46</v>
      </c>
      <c r="S265" s="22"/>
      <c r="T265" s="22"/>
      <c r="U265" s="17">
        <v>17266.46</v>
      </c>
      <c r="V265" s="69"/>
      <c r="W265" s="69"/>
      <c r="X265" s="69"/>
      <c r="Y265" s="69"/>
      <c r="Z265" s="69"/>
      <c r="AA265" s="35"/>
      <c r="AB265" s="6">
        <f>F265</f>
        <v>40000000</v>
      </c>
      <c r="AC265" s="104">
        <f t="shared" si="9"/>
        <v>20658.27596357946</v>
      </c>
      <c r="AD265" s="105" t="str">
        <f t="shared" si="10"/>
        <v>SI</v>
      </c>
    </row>
    <row r="266" spans="1:30" ht="38.25">
      <c r="A266" s="39"/>
      <c r="B266" s="40"/>
      <c r="C266" s="40" t="s">
        <v>410</v>
      </c>
      <c r="D266" s="41" t="s">
        <v>548</v>
      </c>
      <c r="E266" s="41" t="s">
        <v>400</v>
      </c>
      <c r="F266" s="30">
        <v>42000000</v>
      </c>
      <c r="G266" s="31">
        <f aca="true" t="shared" si="12" ref="G266:I271">F266/1936.27</f>
        <v>21691.189761758433</v>
      </c>
      <c r="H266" s="6">
        <v>42000000</v>
      </c>
      <c r="I266" s="22">
        <f t="shared" si="12"/>
        <v>21691.189761758433</v>
      </c>
      <c r="J266" s="6"/>
      <c r="K266" s="22"/>
      <c r="L266" s="6">
        <v>42000000</v>
      </c>
      <c r="M266" s="22">
        <v>21691.189761758433</v>
      </c>
      <c r="N266" s="22"/>
      <c r="O266" s="22"/>
      <c r="P266" s="22">
        <v>21691.189761758433</v>
      </c>
      <c r="Q266" s="22"/>
      <c r="R266" s="22">
        <v>21691.189761758433</v>
      </c>
      <c r="S266" s="22"/>
      <c r="T266" s="22"/>
      <c r="U266" s="17">
        <v>21691.189761758433</v>
      </c>
      <c r="V266" s="69"/>
      <c r="W266" s="69"/>
      <c r="X266" s="69"/>
      <c r="Y266" s="69"/>
      <c r="Z266" s="69"/>
      <c r="AA266" s="35"/>
      <c r="AB266" s="6">
        <f>F266</f>
        <v>42000000</v>
      </c>
      <c r="AC266" s="104">
        <f aca="true" t="shared" si="13" ref="AC266:AC329">AB266/1936.27</f>
        <v>21691.189761758433</v>
      </c>
      <c r="AD266" s="105" t="str">
        <f aca="true" t="shared" si="14" ref="AD266:AD329">IF(U266=AC266,"NO","SI")</f>
        <v>NO</v>
      </c>
    </row>
    <row r="267" spans="1:30" ht="38.25">
      <c r="A267" s="39"/>
      <c r="B267" s="40"/>
      <c r="C267" s="40" t="s">
        <v>411</v>
      </c>
      <c r="D267" s="41" t="s">
        <v>548</v>
      </c>
      <c r="E267" s="41" t="s">
        <v>400</v>
      </c>
      <c r="F267" s="30">
        <v>80000000</v>
      </c>
      <c r="G267" s="31">
        <f t="shared" si="12"/>
        <v>41316.55192715892</v>
      </c>
      <c r="H267" s="6">
        <v>80000000</v>
      </c>
      <c r="I267" s="22">
        <f t="shared" si="12"/>
        <v>41316.55192715892</v>
      </c>
      <c r="J267" s="6"/>
      <c r="K267" s="22"/>
      <c r="L267" s="6">
        <v>80000000</v>
      </c>
      <c r="M267" s="22">
        <v>41316.55192715892</v>
      </c>
      <c r="N267" s="22"/>
      <c r="O267" s="22"/>
      <c r="P267" s="22">
        <v>41316.55192715892</v>
      </c>
      <c r="Q267" s="22"/>
      <c r="R267" s="22">
        <v>41316.55192715892</v>
      </c>
      <c r="S267" s="22"/>
      <c r="T267" s="22"/>
      <c r="U267" s="17">
        <v>41316.55192715892</v>
      </c>
      <c r="V267" s="69"/>
      <c r="W267" s="69"/>
      <c r="X267" s="69"/>
      <c r="Y267" s="69"/>
      <c r="Z267" s="69"/>
      <c r="AA267" s="35"/>
      <c r="AB267" s="6">
        <f aca="true" t="shared" si="15" ref="AB267:AB330">F267</f>
        <v>80000000</v>
      </c>
      <c r="AC267" s="104">
        <f t="shared" si="13"/>
        <v>41316.55192715892</v>
      </c>
      <c r="AD267" s="105" t="str">
        <f t="shared" si="14"/>
        <v>NO</v>
      </c>
    </row>
    <row r="268" spans="1:30" ht="38.25">
      <c r="A268" s="39"/>
      <c r="B268" s="40"/>
      <c r="C268" s="40" t="s">
        <v>412</v>
      </c>
      <c r="D268" s="41" t="s">
        <v>548</v>
      </c>
      <c r="E268" s="41" t="s">
        <v>400</v>
      </c>
      <c r="F268" s="30">
        <v>30000000</v>
      </c>
      <c r="G268" s="31">
        <f t="shared" si="12"/>
        <v>15493.706972684595</v>
      </c>
      <c r="H268" s="6">
        <v>30000000</v>
      </c>
      <c r="I268" s="22">
        <f t="shared" si="12"/>
        <v>15493.706972684595</v>
      </c>
      <c r="J268" s="6"/>
      <c r="K268" s="22"/>
      <c r="L268" s="6">
        <v>30000000</v>
      </c>
      <c r="M268" s="22">
        <v>15493.706972684595</v>
      </c>
      <c r="N268" s="22"/>
      <c r="O268" s="22"/>
      <c r="P268" s="22">
        <v>15493.706972684595</v>
      </c>
      <c r="Q268" s="22"/>
      <c r="R268" s="22">
        <v>15493.706972684595</v>
      </c>
      <c r="S268" s="22"/>
      <c r="T268" s="22"/>
      <c r="U268" s="17">
        <v>15493.706972684595</v>
      </c>
      <c r="V268" s="69"/>
      <c r="W268" s="69"/>
      <c r="X268" s="69"/>
      <c r="Y268" s="69"/>
      <c r="Z268" s="69"/>
      <c r="AA268" s="35"/>
      <c r="AB268" s="6">
        <f t="shared" si="15"/>
        <v>30000000</v>
      </c>
      <c r="AC268" s="104">
        <f t="shared" si="13"/>
        <v>15493.706972684595</v>
      </c>
      <c r="AD268" s="105" t="str">
        <f t="shared" si="14"/>
        <v>NO</v>
      </c>
    </row>
    <row r="269" spans="1:30" ht="38.25">
      <c r="A269" s="39"/>
      <c r="B269" s="40"/>
      <c r="C269" s="40" t="s">
        <v>413</v>
      </c>
      <c r="D269" s="41" t="s">
        <v>548</v>
      </c>
      <c r="E269" s="41" t="s">
        <v>400</v>
      </c>
      <c r="F269" s="30">
        <v>150000000</v>
      </c>
      <c r="G269" s="31">
        <f t="shared" si="12"/>
        <v>77468.53486342297</v>
      </c>
      <c r="H269" s="6">
        <v>150000000</v>
      </c>
      <c r="I269" s="22">
        <f t="shared" si="12"/>
        <v>77468.53486342297</v>
      </c>
      <c r="J269" s="6"/>
      <c r="K269" s="22"/>
      <c r="L269" s="6">
        <v>150000000</v>
      </c>
      <c r="M269" s="22">
        <v>77468.53486342297</v>
      </c>
      <c r="N269" s="22"/>
      <c r="O269" s="22"/>
      <c r="P269" s="22">
        <v>77468.53486342297</v>
      </c>
      <c r="Q269" s="22"/>
      <c r="R269" s="22">
        <v>77468.53486342297</v>
      </c>
      <c r="S269" s="22"/>
      <c r="T269" s="22"/>
      <c r="U269" s="17">
        <v>77468.53486342297</v>
      </c>
      <c r="V269" s="69"/>
      <c r="W269" s="69"/>
      <c r="X269" s="69"/>
      <c r="Y269" s="69"/>
      <c r="Z269" s="69"/>
      <c r="AA269" s="35"/>
      <c r="AB269" s="6">
        <f t="shared" si="15"/>
        <v>150000000</v>
      </c>
      <c r="AC269" s="104">
        <f t="shared" si="13"/>
        <v>77468.53486342297</v>
      </c>
      <c r="AD269" s="105" t="str">
        <f t="shared" si="14"/>
        <v>NO</v>
      </c>
    </row>
    <row r="270" spans="1:30" ht="38.25">
      <c r="A270" s="39"/>
      <c r="B270" s="40"/>
      <c r="C270" s="40" t="s">
        <v>414</v>
      </c>
      <c r="D270" s="41" t="s">
        <v>548</v>
      </c>
      <c r="E270" s="41" t="s">
        <v>400</v>
      </c>
      <c r="F270" s="30">
        <v>280000000</v>
      </c>
      <c r="G270" s="31">
        <f t="shared" si="12"/>
        <v>144607.9317450562</v>
      </c>
      <c r="H270" s="6">
        <v>280000000</v>
      </c>
      <c r="I270" s="22">
        <f t="shared" si="12"/>
        <v>144607.9317450562</v>
      </c>
      <c r="J270" s="6"/>
      <c r="K270" s="22"/>
      <c r="L270" s="6">
        <v>280000000</v>
      </c>
      <c r="M270" s="22">
        <v>144607.9317450562</v>
      </c>
      <c r="N270" s="22"/>
      <c r="O270" s="22"/>
      <c r="P270" s="22">
        <v>144607.9317450562</v>
      </c>
      <c r="Q270" s="22"/>
      <c r="R270" s="22">
        <v>144607.9317450562</v>
      </c>
      <c r="S270" s="22"/>
      <c r="T270" s="22"/>
      <c r="U270" s="17">
        <v>144607.9317450562</v>
      </c>
      <c r="V270" s="69"/>
      <c r="W270" s="69"/>
      <c r="X270" s="69"/>
      <c r="Y270" s="69"/>
      <c r="Z270" s="69"/>
      <c r="AA270" s="35"/>
      <c r="AB270" s="6">
        <f t="shared" si="15"/>
        <v>280000000</v>
      </c>
      <c r="AC270" s="104">
        <f t="shared" si="13"/>
        <v>144607.9317450562</v>
      </c>
      <c r="AD270" s="105" t="str">
        <f t="shared" si="14"/>
        <v>NO</v>
      </c>
    </row>
    <row r="271" spans="1:30" ht="38.25">
      <c r="A271" s="39"/>
      <c r="B271" s="40"/>
      <c r="C271" s="40" t="s">
        <v>415</v>
      </c>
      <c r="D271" s="41" t="s">
        <v>548</v>
      </c>
      <c r="E271" s="41" t="s">
        <v>400</v>
      </c>
      <c r="F271" s="30">
        <v>200000000</v>
      </c>
      <c r="G271" s="31">
        <f t="shared" si="12"/>
        <v>103291.3798178973</v>
      </c>
      <c r="H271" s="6">
        <v>200000000</v>
      </c>
      <c r="I271" s="22">
        <f t="shared" si="12"/>
        <v>103291.3798178973</v>
      </c>
      <c r="J271" s="6"/>
      <c r="K271" s="22"/>
      <c r="L271" s="6">
        <v>200000000</v>
      </c>
      <c r="M271" s="22">
        <v>103291.3798178973</v>
      </c>
      <c r="N271" s="22"/>
      <c r="O271" s="22"/>
      <c r="P271" s="22">
        <v>103291.3798178973</v>
      </c>
      <c r="Q271" s="22"/>
      <c r="R271" s="22">
        <v>103291.3798178973</v>
      </c>
      <c r="S271" s="22"/>
      <c r="T271" s="22"/>
      <c r="U271" s="17">
        <v>103291.3798178973</v>
      </c>
      <c r="V271" s="69"/>
      <c r="W271" s="69"/>
      <c r="X271" s="69"/>
      <c r="Y271" s="69"/>
      <c r="Z271" s="69"/>
      <c r="AA271" s="35"/>
      <c r="AB271" s="6">
        <f t="shared" si="15"/>
        <v>200000000</v>
      </c>
      <c r="AC271" s="104">
        <f t="shared" si="13"/>
        <v>103291.3798178973</v>
      </c>
      <c r="AD271" s="105" t="str">
        <f t="shared" si="14"/>
        <v>NO</v>
      </c>
    </row>
    <row r="272" spans="1:30" ht="25.5">
      <c r="A272" s="19"/>
      <c r="B272" s="20"/>
      <c r="C272" s="40" t="s">
        <v>425</v>
      </c>
      <c r="D272" s="1" t="s">
        <v>572</v>
      </c>
      <c r="E272" s="1" t="s">
        <v>146</v>
      </c>
      <c r="F272" s="30">
        <v>231500000</v>
      </c>
      <c r="G272" s="31">
        <v>119559.77213921612</v>
      </c>
      <c r="H272" s="6">
        <v>231500000</v>
      </c>
      <c r="I272" s="22">
        <v>119559.77213921612</v>
      </c>
      <c r="J272" s="6"/>
      <c r="K272" s="22"/>
      <c r="L272" s="6">
        <v>231500000</v>
      </c>
      <c r="M272" s="22">
        <v>119559.77213921612</v>
      </c>
      <c r="N272" s="22"/>
      <c r="O272" s="22"/>
      <c r="P272" s="22">
        <v>119559.77213921612</v>
      </c>
      <c r="Q272" s="22"/>
      <c r="R272" s="22">
        <v>119559.77213921612</v>
      </c>
      <c r="S272" s="22"/>
      <c r="T272" s="22"/>
      <c r="U272" s="17">
        <v>119559.77213921612</v>
      </c>
      <c r="V272" s="69"/>
      <c r="W272" s="69"/>
      <c r="X272" s="69"/>
      <c r="Y272" s="69"/>
      <c r="Z272" s="69"/>
      <c r="AA272" s="35"/>
      <c r="AB272" s="6">
        <f t="shared" si="15"/>
        <v>231500000</v>
      </c>
      <c r="AC272" s="104">
        <f t="shared" si="13"/>
        <v>119559.77213921612</v>
      </c>
      <c r="AD272" s="105" t="str">
        <f t="shared" si="14"/>
        <v>NO</v>
      </c>
    </row>
    <row r="273" spans="1:30" ht="25.5">
      <c r="A273" s="19"/>
      <c r="B273" s="20"/>
      <c r="C273" s="40" t="s">
        <v>426</v>
      </c>
      <c r="D273" s="1" t="s">
        <v>572</v>
      </c>
      <c r="E273" s="1" t="s">
        <v>146</v>
      </c>
      <c r="F273" s="30">
        <v>150000000</v>
      </c>
      <c r="G273" s="31">
        <v>77468.53486342297</v>
      </c>
      <c r="H273" s="6">
        <v>150000000</v>
      </c>
      <c r="I273" s="22">
        <v>77468.53486342297</v>
      </c>
      <c r="J273" s="6"/>
      <c r="K273" s="22"/>
      <c r="L273" s="6">
        <v>150000000</v>
      </c>
      <c r="M273" s="22">
        <v>77468.53486342297</v>
      </c>
      <c r="N273" s="22"/>
      <c r="O273" s="22"/>
      <c r="P273" s="22">
        <v>77468.53486342297</v>
      </c>
      <c r="Q273" s="22"/>
      <c r="R273" s="22">
        <v>77468.53486342297</v>
      </c>
      <c r="S273" s="22"/>
      <c r="T273" s="22"/>
      <c r="U273" s="17">
        <v>77468.53486342297</v>
      </c>
      <c r="V273" s="69"/>
      <c r="W273" s="69"/>
      <c r="X273" s="69"/>
      <c r="Y273" s="69"/>
      <c r="Z273" s="69"/>
      <c r="AA273" s="35"/>
      <c r="AB273" s="6">
        <f t="shared" si="15"/>
        <v>150000000</v>
      </c>
      <c r="AC273" s="104">
        <f t="shared" si="13"/>
        <v>77468.53486342297</v>
      </c>
      <c r="AD273" s="105" t="str">
        <f t="shared" si="14"/>
        <v>NO</v>
      </c>
    </row>
    <row r="274" spans="1:30" ht="38.25">
      <c r="A274" s="19"/>
      <c r="B274" s="20"/>
      <c r="C274" s="40" t="s">
        <v>427</v>
      </c>
      <c r="D274" s="1" t="s">
        <v>572</v>
      </c>
      <c r="E274" s="1" t="s">
        <v>146</v>
      </c>
      <c r="F274" s="30">
        <v>150000000</v>
      </c>
      <c r="G274" s="31">
        <v>77468.53486342297</v>
      </c>
      <c r="H274" s="6">
        <v>150000000</v>
      </c>
      <c r="I274" s="22">
        <v>77468.53486342297</v>
      </c>
      <c r="J274" s="6"/>
      <c r="K274" s="22"/>
      <c r="L274" s="6">
        <v>150000000</v>
      </c>
      <c r="M274" s="22">
        <v>77468.53486342297</v>
      </c>
      <c r="N274" s="22"/>
      <c r="O274" s="22"/>
      <c r="P274" s="22">
        <v>77468.53486342297</v>
      </c>
      <c r="Q274" s="22"/>
      <c r="R274" s="22">
        <v>77468.53486342297</v>
      </c>
      <c r="S274" s="22"/>
      <c r="T274" s="22"/>
      <c r="U274" s="17">
        <v>77468.53486342297</v>
      </c>
      <c r="V274" s="69"/>
      <c r="W274" s="69"/>
      <c r="X274" s="69"/>
      <c r="Y274" s="69"/>
      <c r="Z274" s="69"/>
      <c r="AA274" s="35"/>
      <c r="AB274" s="6">
        <f t="shared" si="15"/>
        <v>150000000</v>
      </c>
      <c r="AC274" s="104">
        <f t="shared" si="13"/>
        <v>77468.53486342297</v>
      </c>
      <c r="AD274" s="105" t="str">
        <f t="shared" si="14"/>
        <v>NO</v>
      </c>
    </row>
    <row r="275" spans="1:30" ht="38.25">
      <c r="A275" s="19"/>
      <c r="B275" s="20"/>
      <c r="C275" s="40" t="s">
        <v>428</v>
      </c>
      <c r="D275" s="1" t="s">
        <v>572</v>
      </c>
      <c r="E275" s="1" t="s">
        <v>147</v>
      </c>
      <c r="F275" s="30">
        <v>150000000</v>
      </c>
      <c r="G275" s="31">
        <v>77468.53486342297</v>
      </c>
      <c r="H275" s="6">
        <v>150000000</v>
      </c>
      <c r="I275" s="22">
        <v>77468.53486342297</v>
      </c>
      <c r="J275" s="6"/>
      <c r="K275" s="22"/>
      <c r="L275" s="6">
        <v>150000000</v>
      </c>
      <c r="M275" s="22">
        <v>77468.53486342297</v>
      </c>
      <c r="N275" s="22"/>
      <c r="O275" s="22"/>
      <c r="P275" s="22">
        <v>77468.53486342297</v>
      </c>
      <c r="Q275" s="22"/>
      <c r="R275" s="22">
        <v>77468.53486342297</v>
      </c>
      <c r="S275" s="22"/>
      <c r="T275" s="22"/>
      <c r="U275" s="17">
        <v>77468.53486342297</v>
      </c>
      <c r="V275" s="69"/>
      <c r="W275" s="69"/>
      <c r="X275" s="69"/>
      <c r="Y275" s="69"/>
      <c r="Z275" s="69"/>
      <c r="AA275" s="35"/>
      <c r="AB275" s="6">
        <f t="shared" si="15"/>
        <v>150000000</v>
      </c>
      <c r="AC275" s="104">
        <f t="shared" si="13"/>
        <v>77468.53486342297</v>
      </c>
      <c r="AD275" s="105" t="str">
        <f t="shared" si="14"/>
        <v>NO</v>
      </c>
    </row>
    <row r="276" spans="1:30" ht="38.25">
      <c r="A276" s="19"/>
      <c r="B276" s="20"/>
      <c r="C276" s="40" t="s">
        <v>429</v>
      </c>
      <c r="D276" s="1" t="s">
        <v>572</v>
      </c>
      <c r="E276" s="1" t="s">
        <v>147</v>
      </c>
      <c r="F276" s="30">
        <v>150000000</v>
      </c>
      <c r="G276" s="31">
        <v>77468.53486342297</v>
      </c>
      <c r="H276" s="6">
        <v>150000000</v>
      </c>
      <c r="I276" s="22">
        <v>77468.53486342297</v>
      </c>
      <c r="J276" s="6"/>
      <c r="K276" s="22"/>
      <c r="L276" s="6">
        <v>150000000</v>
      </c>
      <c r="M276" s="22">
        <v>77468.53486342297</v>
      </c>
      <c r="N276" s="22"/>
      <c r="O276" s="22"/>
      <c r="P276" s="22">
        <v>77468.53486342297</v>
      </c>
      <c r="Q276" s="22"/>
      <c r="R276" s="22">
        <v>77468.53486342297</v>
      </c>
      <c r="S276" s="22"/>
      <c r="T276" s="22"/>
      <c r="U276" s="17">
        <v>77468.53486342297</v>
      </c>
      <c r="V276" s="69"/>
      <c r="W276" s="69"/>
      <c r="X276" s="69"/>
      <c r="Y276" s="69"/>
      <c r="Z276" s="69"/>
      <c r="AA276" s="35"/>
      <c r="AB276" s="6">
        <f t="shared" si="15"/>
        <v>150000000</v>
      </c>
      <c r="AC276" s="104">
        <f t="shared" si="13"/>
        <v>77468.53486342297</v>
      </c>
      <c r="AD276" s="105" t="str">
        <f t="shared" si="14"/>
        <v>NO</v>
      </c>
    </row>
    <row r="277" spans="1:30" ht="38.25">
      <c r="A277" s="19"/>
      <c r="B277" s="20"/>
      <c r="C277" s="40" t="s">
        <v>430</v>
      </c>
      <c r="D277" s="1" t="s">
        <v>572</v>
      </c>
      <c r="E277" s="1" t="s">
        <v>197</v>
      </c>
      <c r="F277" s="30">
        <v>200000000</v>
      </c>
      <c r="G277" s="31">
        <v>103291.3798178973</v>
      </c>
      <c r="H277" s="6">
        <v>200000000</v>
      </c>
      <c r="I277" s="22">
        <v>103291.3798178973</v>
      </c>
      <c r="J277" s="6"/>
      <c r="K277" s="22"/>
      <c r="L277" s="6">
        <v>200000000</v>
      </c>
      <c r="M277" s="22">
        <v>103291.3798178973</v>
      </c>
      <c r="N277" s="22"/>
      <c r="O277" s="22"/>
      <c r="P277" s="22">
        <v>103291.3798178973</v>
      </c>
      <c r="Q277" s="22"/>
      <c r="R277" s="22">
        <v>103291.3798178973</v>
      </c>
      <c r="S277" s="22"/>
      <c r="T277" s="22"/>
      <c r="U277" s="17">
        <v>103291.3798178973</v>
      </c>
      <c r="V277" s="69"/>
      <c r="W277" s="69"/>
      <c r="X277" s="69"/>
      <c r="Y277" s="69"/>
      <c r="Z277" s="69"/>
      <c r="AA277" s="35"/>
      <c r="AB277" s="6">
        <f t="shared" si="15"/>
        <v>200000000</v>
      </c>
      <c r="AC277" s="104">
        <f t="shared" si="13"/>
        <v>103291.3798178973</v>
      </c>
      <c r="AD277" s="105" t="str">
        <f t="shared" si="14"/>
        <v>NO</v>
      </c>
    </row>
    <row r="278" spans="1:30" ht="15.75">
      <c r="A278" s="7"/>
      <c r="B278" s="8"/>
      <c r="C278" s="55" t="s">
        <v>286</v>
      </c>
      <c r="D278" s="9"/>
      <c r="E278" s="9"/>
      <c r="F278" s="30"/>
      <c r="U278" s="17"/>
      <c r="V278" s="67"/>
      <c r="W278" s="67"/>
      <c r="X278" s="67"/>
      <c r="Y278" s="67"/>
      <c r="Z278" s="67"/>
      <c r="AB278" s="6"/>
      <c r="AC278" s="104"/>
      <c r="AD278" s="105"/>
    </row>
    <row r="279" spans="1:30" ht="25.5">
      <c r="A279" s="40"/>
      <c r="B279" s="41"/>
      <c r="C279" s="40" t="s">
        <v>418</v>
      </c>
      <c r="D279" s="41" t="s">
        <v>21</v>
      </c>
      <c r="E279" s="43" t="s">
        <v>198</v>
      </c>
      <c r="F279" s="30">
        <v>650000000</v>
      </c>
      <c r="G279" s="31">
        <v>335696.9844081662</v>
      </c>
      <c r="H279" s="6">
        <v>650000000</v>
      </c>
      <c r="I279" s="22">
        <v>335696.9844081662</v>
      </c>
      <c r="J279" s="6"/>
      <c r="K279" s="22"/>
      <c r="L279" s="6">
        <v>650000000</v>
      </c>
      <c r="M279" s="22">
        <v>335696.9844081662</v>
      </c>
      <c r="N279" s="22"/>
      <c r="O279" s="22"/>
      <c r="P279" s="22">
        <v>335696.9844081662</v>
      </c>
      <c r="Q279" s="22"/>
      <c r="R279" s="22">
        <v>335696.9844081662</v>
      </c>
      <c r="S279" s="22"/>
      <c r="T279" s="22"/>
      <c r="U279" s="17">
        <v>335696.9844081662</v>
      </c>
      <c r="V279" s="72"/>
      <c r="W279" s="73"/>
      <c r="X279" s="74"/>
      <c r="Y279" s="74"/>
      <c r="Z279" s="74"/>
      <c r="AA279" s="39"/>
      <c r="AB279" s="6">
        <f t="shared" si="15"/>
        <v>650000000</v>
      </c>
      <c r="AC279" s="104">
        <f t="shared" si="13"/>
        <v>335696.9844081662</v>
      </c>
      <c r="AD279" s="105" t="str">
        <f t="shared" si="14"/>
        <v>NO</v>
      </c>
    </row>
    <row r="280" spans="1:30" ht="25.5">
      <c r="A280" s="40"/>
      <c r="B280" s="3"/>
      <c r="C280" s="40" t="s">
        <v>419</v>
      </c>
      <c r="D280" s="41" t="s">
        <v>21</v>
      </c>
      <c r="E280" s="43" t="s">
        <v>198</v>
      </c>
      <c r="F280" s="30">
        <v>250000000</v>
      </c>
      <c r="G280" s="31">
        <v>129114.22477237163</v>
      </c>
      <c r="H280" s="6">
        <v>250000000</v>
      </c>
      <c r="I280" s="22">
        <v>129114.22477237163</v>
      </c>
      <c r="J280" s="6"/>
      <c r="K280" s="22"/>
      <c r="L280" s="6">
        <v>250000000</v>
      </c>
      <c r="M280" s="22">
        <v>129114.22477237163</v>
      </c>
      <c r="N280" s="22"/>
      <c r="O280" s="22"/>
      <c r="P280" s="22">
        <v>129114.22477237163</v>
      </c>
      <c r="Q280" s="22"/>
      <c r="R280" s="22">
        <v>129114.22477237163</v>
      </c>
      <c r="S280" s="22"/>
      <c r="T280" s="22"/>
      <c r="U280" s="17">
        <v>129114.22477237163</v>
      </c>
      <c r="V280" s="72"/>
      <c r="W280" s="73"/>
      <c r="X280" s="74"/>
      <c r="Y280" s="74"/>
      <c r="Z280" s="74"/>
      <c r="AA280" s="39"/>
      <c r="AB280" s="6">
        <f t="shared" si="15"/>
        <v>250000000</v>
      </c>
      <c r="AC280" s="104">
        <f t="shared" si="13"/>
        <v>129114.22477237163</v>
      </c>
      <c r="AD280" s="105" t="str">
        <f t="shared" si="14"/>
        <v>NO</v>
      </c>
    </row>
    <row r="281" spans="1:30" ht="25.5">
      <c r="A281" s="40"/>
      <c r="B281" s="3"/>
      <c r="C281" s="40" t="s">
        <v>420</v>
      </c>
      <c r="D281" s="41" t="s">
        <v>21</v>
      </c>
      <c r="E281" s="43" t="s">
        <v>198</v>
      </c>
      <c r="F281" s="30">
        <v>1800000000</v>
      </c>
      <c r="G281" s="31">
        <v>929622.4183610757</v>
      </c>
      <c r="H281" s="6">
        <v>1800000000</v>
      </c>
      <c r="I281" s="22">
        <v>929622.4183610757</v>
      </c>
      <c r="J281" s="6"/>
      <c r="K281" s="22"/>
      <c r="L281" s="6">
        <v>1800000000</v>
      </c>
      <c r="M281" s="22">
        <v>929622.4183610757</v>
      </c>
      <c r="N281" s="22"/>
      <c r="O281" s="22"/>
      <c r="P281" s="22">
        <v>929622.4183610757</v>
      </c>
      <c r="Q281" s="22"/>
      <c r="R281" s="22">
        <v>929622.4183610757</v>
      </c>
      <c r="S281" s="22"/>
      <c r="T281" s="22"/>
      <c r="U281" s="17">
        <v>929622.4183610757</v>
      </c>
      <c r="V281" s="72"/>
      <c r="W281" s="73"/>
      <c r="X281" s="74"/>
      <c r="Y281" s="74"/>
      <c r="Z281" s="74"/>
      <c r="AA281" s="39"/>
      <c r="AB281" s="6">
        <f t="shared" si="15"/>
        <v>1800000000</v>
      </c>
      <c r="AC281" s="104">
        <f t="shared" si="13"/>
        <v>929622.4183610757</v>
      </c>
      <c r="AD281" s="105" t="str">
        <f t="shared" si="14"/>
        <v>NO</v>
      </c>
    </row>
    <row r="282" spans="1:30" ht="25.5">
      <c r="A282" s="40"/>
      <c r="B282" s="3"/>
      <c r="C282" s="40" t="s">
        <v>421</v>
      </c>
      <c r="D282" s="41" t="s">
        <v>21</v>
      </c>
      <c r="E282" s="43" t="s">
        <v>198</v>
      </c>
      <c r="F282" s="30">
        <v>1450000000</v>
      </c>
      <c r="G282" s="31">
        <v>748862.5036797554</v>
      </c>
      <c r="H282" s="6">
        <v>1450000000</v>
      </c>
      <c r="I282" s="22">
        <v>748862.5036797554</v>
      </c>
      <c r="J282" s="6"/>
      <c r="K282" s="22"/>
      <c r="L282" s="6">
        <v>1450000000</v>
      </c>
      <c r="M282" s="22">
        <v>748862.5036797554</v>
      </c>
      <c r="N282" s="22"/>
      <c r="O282" s="22"/>
      <c r="P282" s="22">
        <v>748862.5036797554</v>
      </c>
      <c r="Q282" s="22"/>
      <c r="R282" s="22">
        <v>748862.5036797554</v>
      </c>
      <c r="S282" s="22"/>
      <c r="T282" s="22"/>
      <c r="U282" s="17">
        <v>748862.5036797554</v>
      </c>
      <c r="V282" s="72"/>
      <c r="W282" s="73"/>
      <c r="X282" s="74"/>
      <c r="Y282" s="74"/>
      <c r="Z282" s="74"/>
      <c r="AA282" s="39"/>
      <c r="AB282" s="6">
        <f t="shared" si="15"/>
        <v>1450000000</v>
      </c>
      <c r="AC282" s="104">
        <f t="shared" si="13"/>
        <v>748862.5036797554</v>
      </c>
      <c r="AD282" s="105" t="str">
        <f t="shared" si="14"/>
        <v>NO</v>
      </c>
    </row>
    <row r="283" spans="1:30" ht="25.5">
      <c r="A283" s="40"/>
      <c r="B283" s="3"/>
      <c r="C283" s="40" t="s">
        <v>422</v>
      </c>
      <c r="D283" s="41" t="s">
        <v>21</v>
      </c>
      <c r="E283" s="43" t="s">
        <v>198</v>
      </c>
      <c r="F283" s="30">
        <v>830000000</v>
      </c>
      <c r="G283" s="31">
        <v>428659.22624427377</v>
      </c>
      <c r="H283" s="6">
        <v>830000000</v>
      </c>
      <c r="I283" s="22">
        <v>428659.22624427377</v>
      </c>
      <c r="J283" s="6"/>
      <c r="K283" s="22"/>
      <c r="L283" s="6">
        <v>830000000</v>
      </c>
      <c r="M283" s="22">
        <v>428659.22624427377</v>
      </c>
      <c r="N283" s="22"/>
      <c r="O283" s="22"/>
      <c r="P283" s="22">
        <v>428659.22624427377</v>
      </c>
      <c r="Q283" s="22"/>
      <c r="R283" s="22">
        <v>428659.22624427377</v>
      </c>
      <c r="S283" s="22"/>
      <c r="T283" s="22"/>
      <c r="U283" s="17">
        <v>428659.22624427377</v>
      </c>
      <c r="V283" s="72"/>
      <c r="W283" s="73"/>
      <c r="X283" s="74"/>
      <c r="Y283" s="74"/>
      <c r="Z283" s="74"/>
      <c r="AA283" s="39"/>
      <c r="AB283" s="6">
        <f t="shared" si="15"/>
        <v>830000000</v>
      </c>
      <c r="AC283" s="104">
        <f t="shared" si="13"/>
        <v>428659.22624427377</v>
      </c>
      <c r="AD283" s="105" t="str">
        <f t="shared" si="14"/>
        <v>NO</v>
      </c>
    </row>
    <row r="284" spans="1:30" ht="25.5">
      <c r="A284" s="40"/>
      <c r="B284" s="3"/>
      <c r="C284" s="40" t="s">
        <v>423</v>
      </c>
      <c r="D284" s="41" t="s">
        <v>21</v>
      </c>
      <c r="E284" s="43" t="s">
        <v>198</v>
      </c>
      <c r="F284" s="30">
        <v>180000000</v>
      </c>
      <c r="G284" s="31">
        <v>92962.24183610757</v>
      </c>
      <c r="H284" s="6">
        <v>180000000</v>
      </c>
      <c r="I284" s="22">
        <v>92962.24183610757</v>
      </c>
      <c r="J284" s="6"/>
      <c r="K284" s="22"/>
      <c r="L284" s="6">
        <v>180000000</v>
      </c>
      <c r="M284" s="22">
        <v>92962.24183610757</v>
      </c>
      <c r="N284" s="22"/>
      <c r="O284" s="22"/>
      <c r="P284" s="22">
        <v>92962.24183610757</v>
      </c>
      <c r="Q284" s="22"/>
      <c r="R284" s="22">
        <v>92962.24183610757</v>
      </c>
      <c r="S284" s="22"/>
      <c r="T284" s="22"/>
      <c r="U284" s="17">
        <v>92962.24183610757</v>
      </c>
      <c r="V284" s="72"/>
      <c r="W284" s="73"/>
      <c r="X284" s="74"/>
      <c r="Y284" s="74"/>
      <c r="Z284" s="74"/>
      <c r="AA284" s="39"/>
      <c r="AB284" s="6">
        <f t="shared" si="15"/>
        <v>180000000</v>
      </c>
      <c r="AC284" s="104">
        <f t="shared" si="13"/>
        <v>92962.24183610757</v>
      </c>
      <c r="AD284" s="105" t="str">
        <f t="shared" si="14"/>
        <v>NO</v>
      </c>
    </row>
    <row r="285" spans="1:30" ht="25.5">
      <c r="A285" s="40"/>
      <c r="B285" s="41"/>
      <c r="C285" s="40" t="s">
        <v>200</v>
      </c>
      <c r="D285" s="41" t="s">
        <v>21</v>
      </c>
      <c r="E285" s="43" t="s">
        <v>198</v>
      </c>
      <c r="F285" s="30">
        <v>180000000</v>
      </c>
      <c r="G285" s="31">
        <v>92962.24183610757</v>
      </c>
      <c r="H285" s="6">
        <v>180000000</v>
      </c>
      <c r="I285" s="22">
        <v>92962.24183610757</v>
      </c>
      <c r="J285" s="6"/>
      <c r="K285" s="22"/>
      <c r="L285" s="6">
        <v>180000000</v>
      </c>
      <c r="M285" s="22">
        <v>92962.24183610757</v>
      </c>
      <c r="N285" s="22"/>
      <c r="O285" s="22"/>
      <c r="P285" s="22">
        <v>92962.24183610757</v>
      </c>
      <c r="Q285" s="22"/>
      <c r="R285" s="22">
        <v>92962.24183610757</v>
      </c>
      <c r="S285" s="22"/>
      <c r="T285" s="22"/>
      <c r="U285" s="17">
        <v>92962.24183610757</v>
      </c>
      <c r="V285" s="72"/>
      <c r="W285" s="73"/>
      <c r="X285" s="74"/>
      <c r="Y285" s="74"/>
      <c r="Z285" s="74"/>
      <c r="AA285" s="39"/>
      <c r="AB285" s="6">
        <f t="shared" si="15"/>
        <v>180000000</v>
      </c>
      <c r="AC285" s="104">
        <f t="shared" si="13"/>
        <v>92962.24183610757</v>
      </c>
      <c r="AD285" s="105" t="str">
        <f t="shared" si="14"/>
        <v>NO</v>
      </c>
    </row>
    <row r="286" spans="1:30" ht="25.5">
      <c r="A286" s="40"/>
      <c r="B286" s="41"/>
      <c r="C286" s="40" t="s">
        <v>424</v>
      </c>
      <c r="D286" s="41" t="s">
        <v>21</v>
      </c>
      <c r="E286" s="43" t="s">
        <v>198</v>
      </c>
      <c r="F286" s="30">
        <v>180000000</v>
      </c>
      <c r="G286" s="31">
        <v>92962.24183610757</v>
      </c>
      <c r="H286" s="6">
        <v>180000000</v>
      </c>
      <c r="I286" s="22">
        <v>92962.24183610757</v>
      </c>
      <c r="J286" s="6"/>
      <c r="K286" s="22"/>
      <c r="L286" s="6">
        <v>180000000</v>
      </c>
      <c r="M286" s="22">
        <v>92962.24183610757</v>
      </c>
      <c r="N286" s="22"/>
      <c r="O286" s="22"/>
      <c r="P286" s="22">
        <v>92962.24183610757</v>
      </c>
      <c r="Q286" s="22"/>
      <c r="R286" s="22">
        <v>92962.24183610757</v>
      </c>
      <c r="S286" s="22"/>
      <c r="T286" s="22"/>
      <c r="U286" s="17">
        <v>92962.24183610757</v>
      </c>
      <c r="V286" s="72"/>
      <c r="W286" s="73"/>
      <c r="X286" s="74"/>
      <c r="Y286" s="74"/>
      <c r="Z286" s="74"/>
      <c r="AA286" s="39"/>
      <c r="AB286" s="6">
        <f t="shared" si="15"/>
        <v>180000000</v>
      </c>
      <c r="AC286" s="104">
        <f t="shared" si="13"/>
        <v>92962.24183610757</v>
      </c>
      <c r="AD286" s="105" t="str">
        <f t="shared" si="14"/>
        <v>NO</v>
      </c>
    </row>
    <row r="287" spans="1:53" s="46" customFormat="1" ht="12.75" hidden="1" outlineLevel="1">
      <c r="A287" s="47"/>
      <c r="B287" s="48"/>
      <c r="C287" s="48" t="s">
        <v>431</v>
      </c>
      <c r="D287" s="53" t="s">
        <v>572</v>
      </c>
      <c r="E287" s="50" t="s">
        <v>432</v>
      </c>
      <c r="F287" s="30"/>
      <c r="G287" s="30"/>
      <c r="H287" s="51">
        <v>800000000</v>
      </c>
      <c r="I287" s="52">
        <v>413165.5192715892</v>
      </c>
      <c r="J287" s="51"/>
      <c r="K287" s="52"/>
      <c r="L287" s="51">
        <v>800000000</v>
      </c>
      <c r="M287" s="52">
        <v>413165.5192715892</v>
      </c>
      <c r="N287" s="52"/>
      <c r="O287" s="52"/>
      <c r="P287" s="52">
        <v>0</v>
      </c>
      <c r="Q287" s="52"/>
      <c r="R287" s="52">
        <v>0</v>
      </c>
      <c r="S287" s="52"/>
      <c r="T287" s="52"/>
      <c r="U287" s="54"/>
      <c r="V287" s="75"/>
      <c r="W287" s="76"/>
      <c r="X287" s="77"/>
      <c r="Y287" s="77"/>
      <c r="Z287" s="77"/>
      <c r="AA287" s="49"/>
      <c r="AB287" s="49"/>
      <c r="AC287" s="49"/>
      <c r="AD287" s="49"/>
      <c r="AF287"/>
      <c r="AG287"/>
      <c r="AH287"/>
      <c r="AI287"/>
      <c r="AJ287"/>
      <c r="AK287"/>
      <c r="AL287"/>
      <c r="AM287"/>
      <c r="AN287"/>
      <c r="AO287"/>
      <c r="AP287"/>
      <c r="AQ287"/>
      <c r="AR287"/>
      <c r="AS287"/>
      <c r="AT287"/>
      <c r="AU287"/>
      <c r="AV287"/>
      <c r="AW287"/>
      <c r="AX287"/>
      <c r="AY287"/>
      <c r="AZ287"/>
      <c r="BA287"/>
    </row>
    <row r="288" spans="1:53" s="46" customFormat="1" ht="12.75" hidden="1" outlineLevel="1">
      <c r="A288" s="47"/>
      <c r="B288" s="48"/>
      <c r="C288" s="48" t="s">
        <v>202</v>
      </c>
      <c r="D288" s="53" t="s">
        <v>572</v>
      </c>
      <c r="E288" s="50" t="s">
        <v>199</v>
      </c>
      <c r="F288" s="51">
        <v>800000000</v>
      </c>
      <c r="G288" s="52">
        <v>413165.5192715892</v>
      </c>
      <c r="H288" s="51">
        <v>800000000</v>
      </c>
      <c r="I288" s="52">
        <v>413165.5192715892</v>
      </c>
      <c r="J288" s="51"/>
      <c r="K288" s="52"/>
      <c r="L288" s="51">
        <v>800000000</v>
      </c>
      <c r="M288" s="52">
        <v>413165.5192715892</v>
      </c>
      <c r="N288" s="51">
        <v>0</v>
      </c>
      <c r="O288" s="52">
        <v>0</v>
      </c>
      <c r="P288" s="52"/>
      <c r="Q288" s="52"/>
      <c r="R288" s="52"/>
      <c r="S288" s="52"/>
      <c r="T288" s="52"/>
      <c r="U288" s="54"/>
      <c r="V288" s="75"/>
      <c r="W288" s="76"/>
      <c r="X288" s="77"/>
      <c r="Y288" s="77"/>
      <c r="Z288" s="77"/>
      <c r="AA288" s="49"/>
      <c r="AB288" s="49"/>
      <c r="AC288" s="49"/>
      <c r="AD288" s="49"/>
      <c r="AF288"/>
      <c r="AG288"/>
      <c r="AH288"/>
      <c r="AI288"/>
      <c r="AJ288"/>
      <c r="AK288"/>
      <c r="AL288"/>
      <c r="AM288"/>
      <c r="AN288"/>
      <c r="AO288"/>
      <c r="AP288"/>
      <c r="AQ288"/>
      <c r="AR288"/>
      <c r="AS288"/>
      <c r="AT288"/>
      <c r="AU288"/>
      <c r="AV288"/>
      <c r="AW288"/>
      <c r="AX288"/>
      <c r="AY288"/>
      <c r="AZ288"/>
      <c r="BA288"/>
    </row>
    <row r="289" spans="1:30" ht="38.25" collapsed="1">
      <c r="A289" s="7"/>
      <c r="B289" s="40"/>
      <c r="C289" s="40" t="s">
        <v>201</v>
      </c>
      <c r="D289" s="41" t="s">
        <v>572</v>
      </c>
      <c r="E289" s="43" t="s">
        <v>199</v>
      </c>
      <c r="F289" s="30"/>
      <c r="G289" s="31"/>
      <c r="H289" s="6"/>
      <c r="I289" s="22"/>
      <c r="J289" s="6"/>
      <c r="K289" s="22"/>
      <c r="L289" s="6"/>
      <c r="M289" s="22"/>
      <c r="N289" s="30">
        <v>800000000</v>
      </c>
      <c r="O289" s="31">
        <v>413165.5192715892</v>
      </c>
      <c r="P289" s="22">
        <v>413165.5192715892</v>
      </c>
      <c r="Q289" s="22"/>
      <c r="R289" s="22">
        <v>413165.5192715892</v>
      </c>
      <c r="S289" s="22"/>
      <c r="T289" s="22"/>
      <c r="U289" s="17">
        <v>413165.5192715892</v>
      </c>
      <c r="V289" s="72"/>
      <c r="W289" s="73"/>
      <c r="X289" s="74"/>
      <c r="Y289" s="74"/>
      <c r="Z289" s="74"/>
      <c r="AA289" s="39"/>
      <c r="AB289" s="6">
        <f>N289</f>
        <v>800000000</v>
      </c>
      <c r="AC289" s="104">
        <f t="shared" si="13"/>
        <v>413165.5192715892</v>
      </c>
      <c r="AD289" s="105" t="str">
        <f t="shared" si="14"/>
        <v>NO</v>
      </c>
    </row>
    <row r="290" spans="1:30" ht="25.5">
      <c r="A290" s="7"/>
      <c r="B290" s="40"/>
      <c r="C290" s="40" t="s">
        <v>433</v>
      </c>
      <c r="D290" s="41" t="s">
        <v>572</v>
      </c>
      <c r="E290" s="43" t="s">
        <v>199</v>
      </c>
      <c r="F290" s="30">
        <v>240000000</v>
      </c>
      <c r="G290" s="31">
        <v>123949.65578147676</v>
      </c>
      <c r="H290" s="6">
        <v>240000000</v>
      </c>
      <c r="I290" s="22">
        <v>123949.65578147676</v>
      </c>
      <c r="J290" s="6"/>
      <c r="K290" s="22"/>
      <c r="L290" s="6">
        <v>240000000</v>
      </c>
      <c r="M290" s="22">
        <v>123949.65578147676</v>
      </c>
      <c r="N290" s="22"/>
      <c r="O290" s="22"/>
      <c r="P290" s="22">
        <v>123949.65578147676</v>
      </c>
      <c r="Q290" s="22"/>
      <c r="R290" s="22">
        <v>123949.65578147676</v>
      </c>
      <c r="S290" s="22"/>
      <c r="T290" s="22"/>
      <c r="U290" s="17">
        <v>123949.65578147676</v>
      </c>
      <c r="V290" s="72"/>
      <c r="W290" s="73"/>
      <c r="X290" s="74"/>
      <c r="Y290" s="74"/>
      <c r="Z290" s="74"/>
      <c r="AA290" s="39"/>
      <c r="AB290" s="6">
        <f t="shared" si="15"/>
        <v>240000000</v>
      </c>
      <c r="AC290" s="104">
        <f t="shared" si="13"/>
        <v>123949.65578147676</v>
      </c>
      <c r="AD290" s="105" t="str">
        <f t="shared" si="14"/>
        <v>NO</v>
      </c>
    </row>
    <row r="291" spans="1:30" ht="12.75">
      <c r="A291" s="19"/>
      <c r="B291" s="20"/>
      <c r="C291" s="40" t="s">
        <v>434</v>
      </c>
      <c r="D291" s="41" t="s">
        <v>572</v>
      </c>
      <c r="E291" s="43" t="s">
        <v>199</v>
      </c>
      <c r="F291" s="30">
        <v>290000000</v>
      </c>
      <c r="G291" s="31">
        <v>149772.5007359511</v>
      </c>
      <c r="H291" s="6">
        <v>290000000</v>
      </c>
      <c r="I291" s="22">
        <v>149772.5007359511</v>
      </c>
      <c r="J291" s="6"/>
      <c r="K291" s="22"/>
      <c r="L291" s="6">
        <v>290000000</v>
      </c>
      <c r="M291" s="22">
        <v>149772.5007359511</v>
      </c>
      <c r="N291" s="22"/>
      <c r="O291" s="22"/>
      <c r="P291" s="22">
        <v>149772.5007359511</v>
      </c>
      <c r="Q291" s="22"/>
      <c r="R291" s="22">
        <v>149772.5007359511</v>
      </c>
      <c r="S291" s="22"/>
      <c r="T291" s="22"/>
      <c r="U291" s="17">
        <v>149772.5007359511</v>
      </c>
      <c r="V291" s="69"/>
      <c r="W291" s="69"/>
      <c r="X291" s="69"/>
      <c r="Y291" s="69"/>
      <c r="Z291" s="69"/>
      <c r="AA291" s="35"/>
      <c r="AB291" s="6">
        <f t="shared" si="15"/>
        <v>290000000</v>
      </c>
      <c r="AC291" s="104">
        <f t="shared" si="13"/>
        <v>149772.5007359511</v>
      </c>
      <c r="AD291" s="105" t="str">
        <f t="shared" si="14"/>
        <v>NO</v>
      </c>
    </row>
    <row r="292" spans="1:30" ht="25.5">
      <c r="A292" s="19"/>
      <c r="B292" s="20"/>
      <c r="C292" s="40" t="s">
        <v>435</v>
      </c>
      <c r="D292" s="41" t="s">
        <v>572</v>
      </c>
      <c r="E292" s="43" t="s">
        <v>199</v>
      </c>
      <c r="F292" s="30">
        <v>300000000</v>
      </c>
      <c r="G292" s="31">
        <v>154937.06972684595</v>
      </c>
      <c r="H292" s="6">
        <v>300000000</v>
      </c>
      <c r="I292" s="22">
        <v>154937.06972684595</v>
      </c>
      <c r="J292" s="6"/>
      <c r="K292" s="22"/>
      <c r="L292" s="6">
        <v>300000000</v>
      </c>
      <c r="M292" s="22">
        <v>154937.06972684595</v>
      </c>
      <c r="N292" s="22"/>
      <c r="O292" s="22"/>
      <c r="P292" s="22">
        <v>154937.06972684595</v>
      </c>
      <c r="Q292" s="22"/>
      <c r="R292" s="22">
        <v>154937.06972684595</v>
      </c>
      <c r="S292" s="22"/>
      <c r="T292" s="22"/>
      <c r="U292" s="17">
        <v>154937.06972684595</v>
      </c>
      <c r="V292" s="69"/>
      <c r="W292" s="69"/>
      <c r="X292" s="69"/>
      <c r="Y292" s="69"/>
      <c r="Z292" s="69"/>
      <c r="AA292" s="35"/>
      <c r="AB292" s="6">
        <f t="shared" si="15"/>
        <v>300000000</v>
      </c>
      <c r="AC292" s="104">
        <f t="shared" si="13"/>
        <v>154937.06972684595</v>
      </c>
      <c r="AD292" s="105" t="str">
        <f t="shared" si="14"/>
        <v>NO</v>
      </c>
    </row>
    <row r="293" spans="1:30" ht="12.75">
      <c r="A293" s="19"/>
      <c r="B293" s="20"/>
      <c r="C293" s="40" t="s">
        <v>436</v>
      </c>
      <c r="D293" s="41" t="s">
        <v>572</v>
      </c>
      <c r="E293" s="43" t="s">
        <v>199</v>
      </c>
      <c r="F293" s="30">
        <v>190000000</v>
      </c>
      <c r="G293" s="31">
        <v>98126.81082700244</v>
      </c>
      <c r="H293" s="6">
        <v>190000000</v>
      </c>
      <c r="I293" s="22">
        <v>98126.81082700244</v>
      </c>
      <c r="J293" s="6"/>
      <c r="K293" s="22"/>
      <c r="L293" s="6">
        <v>190000000</v>
      </c>
      <c r="M293" s="22">
        <v>98126.81082700244</v>
      </c>
      <c r="N293" s="22"/>
      <c r="O293" s="22"/>
      <c r="P293" s="22">
        <v>98126.81082700244</v>
      </c>
      <c r="Q293" s="22"/>
      <c r="R293" s="22">
        <v>98126.81082700244</v>
      </c>
      <c r="S293" s="22"/>
      <c r="T293" s="22"/>
      <c r="U293" s="17">
        <v>98126.81082700244</v>
      </c>
      <c r="V293" s="69"/>
      <c r="W293" s="69"/>
      <c r="X293" s="69"/>
      <c r="Y293" s="69"/>
      <c r="Z293" s="69"/>
      <c r="AA293" s="35"/>
      <c r="AB293" s="6">
        <f t="shared" si="15"/>
        <v>190000000</v>
      </c>
      <c r="AC293" s="104">
        <f t="shared" si="13"/>
        <v>98126.81082700244</v>
      </c>
      <c r="AD293" s="105" t="str">
        <f t="shared" si="14"/>
        <v>NO</v>
      </c>
    </row>
    <row r="294" spans="1:30" ht="25.5">
      <c r="A294" s="19"/>
      <c r="B294" s="20"/>
      <c r="C294" s="40" t="s">
        <v>437</v>
      </c>
      <c r="D294" s="41" t="s">
        <v>572</v>
      </c>
      <c r="E294" s="43" t="s">
        <v>199</v>
      </c>
      <c r="F294" s="30">
        <v>415000000</v>
      </c>
      <c r="G294" s="31">
        <v>214329.61312213689</v>
      </c>
      <c r="H294" s="6">
        <v>415000000</v>
      </c>
      <c r="I294" s="22">
        <v>214329.61312213689</v>
      </c>
      <c r="J294" s="6"/>
      <c r="K294" s="22"/>
      <c r="L294" s="6">
        <v>415000000</v>
      </c>
      <c r="M294" s="22">
        <v>214329.61312213689</v>
      </c>
      <c r="N294" s="22"/>
      <c r="O294" s="22"/>
      <c r="P294" s="22">
        <v>214329.61312213689</v>
      </c>
      <c r="Q294" s="22"/>
      <c r="R294" s="22">
        <v>214329.61312213689</v>
      </c>
      <c r="S294" s="22"/>
      <c r="T294" s="22"/>
      <c r="U294" s="17">
        <v>214329.61312213689</v>
      </c>
      <c r="V294" s="69"/>
      <c r="W294" s="69"/>
      <c r="X294" s="69"/>
      <c r="Y294" s="69"/>
      <c r="Z294" s="69"/>
      <c r="AA294" s="35"/>
      <c r="AB294" s="6">
        <f t="shared" si="15"/>
        <v>415000000</v>
      </c>
      <c r="AC294" s="104">
        <f t="shared" si="13"/>
        <v>214329.61312213689</v>
      </c>
      <c r="AD294" s="105" t="str">
        <f t="shared" si="14"/>
        <v>NO</v>
      </c>
    </row>
    <row r="295" spans="1:30" ht="25.5">
      <c r="A295" s="19"/>
      <c r="B295" s="20"/>
      <c r="C295" s="40" t="s">
        <v>438</v>
      </c>
      <c r="D295" s="41" t="s">
        <v>572</v>
      </c>
      <c r="E295" s="43" t="s">
        <v>199</v>
      </c>
      <c r="F295" s="30">
        <v>250000000</v>
      </c>
      <c r="G295" s="31">
        <v>129114.22477237163</v>
      </c>
      <c r="H295" s="6">
        <v>250000000</v>
      </c>
      <c r="I295" s="22">
        <v>129114.22477237163</v>
      </c>
      <c r="J295" s="6"/>
      <c r="K295" s="22"/>
      <c r="L295" s="6">
        <v>250000000</v>
      </c>
      <c r="M295" s="22">
        <v>129114.22477237163</v>
      </c>
      <c r="N295" s="22"/>
      <c r="O295" s="22"/>
      <c r="P295" s="22">
        <v>129114.22477237163</v>
      </c>
      <c r="Q295" s="22"/>
      <c r="R295" s="22">
        <v>129114.22477237163</v>
      </c>
      <c r="S295" s="22"/>
      <c r="T295" s="22"/>
      <c r="U295" s="17">
        <v>129114.22477237163</v>
      </c>
      <c r="V295" s="69"/>
      <c r="W295" s="69"/>
      <c r="X295" s="69"/>
      <c r="Y295" s="69"/>
      <c r="Z295" s="69"/>
      <c r="AA295" s="35"/>
      <c r="AB295" s="6">
        <f t="shared" si="15"/>
        <v>250000000</v>
      </c>
      <c r="AC295" s="104">
        <f t="shared" si="13"/>
        <v>129114.22477237163</v>
      </c>
      <c r="AD295" s="105" t="str">
        <f t="shared" si="14"/>
        <v>NO</v>
      </c>
    </row>
    <row r="296" spans="1:30" ht="15.75">
      <c r="A296" s="7"/>
      <c r="B296" s="8"/>
      <c r="C296" s="55" t="s">
        <v>405</v>
      </c>
      <c r="D296" s="9"/>
      <c r="E296" s="64"/>
      <c r="F296" s="30"/>
      <c r="G296" s="31"/>
      <c r="L296" s="6"/>
      <c r="M296" s="22"/>
      <c r="N296" s="22"/>
      <c r="O296" s="22"/>
      <c r="P296" s="22"/>
      <c r="Q296" s="22"/>
      <c r="R296" s="22"/>
      <c r="S296" s="22"/>
      <c r="T296" s="22"/>
      <c r="U296" s="17"/>
      <c r="V296" s="67"/>
      <c r="W296" s="67"/>
      <c r="X296" s="67"/>
      <c r="Y296" s="67"/>
      <c r="Z296" s="67"/>
      <c r="AB296" s="6"/>
      <c r="AC296" s="104"/>
      <c r="AD296" s="105"/>
    </row>
    <row r="297" spans="1:30" ht="12.75">
      <c r="A297" s="19"/>
      <c r="B297" s="20"/>
      <c r="C297" s="40" t="s">
        <v>439</v>
      </c>
      <c r="D297" s="1" t="s">
        <v>21</v>
      </c>
      <c r="E297" s="1" t="s">
        <v>203</v>
      </c>
      <c r="F297" s="6">
        <v>60000000</v>
      </c>
      <c r="G297" s="22">
        <v>30987.41394536919</v>
      </c>
      <c r="H297" s="6">
        <v>60000000</v>
      </c>
      <c r="I297" s="22">
        <v>30987.41394536919</v>
      </c>
      <c r="J297" s="6"/>
      <c r="K297" s="22"/>
      <c r="L297" s="6">
        <v>60000000</v>
      </c>
      <c r="M297" s="22">
        <v>30987.41394536919</v>
      </c>
      <c r="N297" s="22"/>
      <c r="O297" s="22"/>
      <c r="P297" s="22">
        <v>30987.41394536919</v>
      </c>
      <c r="Q297" s="22"/>
      <c r="R297" s="22">
        <v>30987.41394536919</v>
      </c>
      <c r="S297" s="22"/>
      <c r="T297" s="22"/>
      <c r="U297" s="17">
        <v>30987.41394536919</v>
      </c>
      <c r="V297" s="69"/>
      <c r="W297" s="69"/>
      <c r="X297" s="69"/>
      <c r="Y297" s="69"/>
      <c r="Z297" s="69"/>
      <c r="AA297" s="35"/>
      <c r="AB297" s="6">
        <f t="shared" si="15"/>
        <v>60000000</v>
      </c>
      <c r="AC297" s="104">
        <f t="shared" si="13"/>
        <v>30987.41394536919</v>
      </c>
      <c r="AD297" s="105" t="str">
        <f t="shared" si="14"/>
        <v>NO</v>
      </c>
    </row>
    <row r="298" spans="1:30" ht="38.25">
      <c r="A298" s="19"/>
      <c r="B298" s="20"/>
      <c r="C298" s="40" t="s">
        <v>443</v>
      </c>
      <c r="D298" s="1" t="s">
        <v>21</v>
      </c>
      <c r="E298" s="1" t="s">
        <v>204</v>
      </c>
      <c r="F298" s="6">
        <v>228000000</v>
      </c>
      <c r="G298" s="22">
        <v>117752.17299240292</v>
      </c>
      <c r="H298" s="6">
        <v>228000000</v>
      </c>
      <c r="I298" s="22">
        <v>117752.17299240292</v>
      </c>
      <c r="J298" s="6"/>
      <c r="K298" s="22"/>
      <c r="L298" s="6">
        <v>228000000</v>
      </c>
      <c r="M298" s="22">
        <v>117752.17299240292</v>
      </c>
      <c r="N298" s="22"/>
      <c r="O298" s="22"/>
      <c r="P298" s="22">
        <v>117752.17299240292</v>
      </c>
      <c r="Q298" s="22"/>
      <c r="R298" s="22">
        <v>117752.17299240292</v>
      </c>
      <c r="S298" s="22"/>
      <c r="T298" s="22"/>
      <c r="U298" s="17">
        <v>117752.17299240292</v>
      </c>
      <c r="V298" s="69"/>
      <c r="W298" s="69"/>
      <c r="X298" s="69"/>
      <c r="Y298" s="69"/>
      <c r="Z298" s="69"/>
      <c r="AA298" s="35"/>
      <c r="AB298" s="6">
        <f t="shared" si="15"/>
        <v>228000000</v>
      </c>
      <c r="AC298" s="104">
        <f t="shared" si="13"/>
        <v>117752.17299240292</v>
      </c>
      <c r="AD298" s="105" t="str">
        <f t="shared" si="14"/>
        <v>NO</v>
      </c>
    </row>
    <row r="299" spans="1:30" ht="38.25">
      <c r="A299" s="19"/>
      <c r="B299" s="20"/>
      <c r="C299" s="40" t="s">
        <v>444</v>
      </c>
      <c r="D299" s="1" t="s">
        <v>21</v>
      </c>
      <c r="E299" s="1" t="s">
        <v>204</v>
      </c>
      <c r="F299" s="6">
        <v>308000000</v>
      </c>
      <c r="G299" s="22">
        <v>159068.72491956185</v>
      </c>
      <c r="H299" s="6">
        <v>308000000</v>
      </c>
      <c r="I299" s="22">
        <v>159068.72491956185</v>
      </c>
      <c r="J299" s="6"/>
      <c r="K299" s="22"/>
      <c r="L299" s="6">
        <v>308000000</v>
      </c>
      <c r="M299" s="22">
        <v>159068.72491956185</v>
      </c>
      <c r="N299" s="22"/>
      <c r="O299" s="22"/>
      <c r="P299" s="22">
        <v>159068.72491956185</v>
      </c>
      <c r="Q299" s="22"/>
      <c r="R299" s="22">
        <v>159068.72491956185</v>
      </c>
      <c r="S299" s="22"/>
      <c r="T299" s="22"/>
      <c r="U299" s="17">
        <v>159068.72491956185</v>
      </c>
      <c r="V299" s="69"/>
      <c r="W299" s="69"/>
      <c r="X299" s="69"/>
      <c r="Y299" s="69"/>
      <c r="Z299" s="69"/>
      <c r="AA299" s="35"/>
      <c r="AB299" s="6">
        <f t="shared" si="15"/>
        <v>308000000</v>
      </c>
      <c r="AC299" s="104">
        <f t="shared" si="13"/>
        <v>159068.72491956185</v>
      </c>
      <c r="AD299" s="105" t="str">
        <f t="shared" si="14"/>
        <v>NO</v>
      </c>
    </row>
    <row r="300" spans="1:30" ht="38.25">
      <c r="A300" s="19"/>
      <c r="B300" s="20"/>
      <c r="C300" s="33" t="s">
        <v>525</v>
      </c>
      <c r="D300" s="1" t="s">
        <v>21</v>
      </c>
      <c r="E300" s="1" t="s">
        <v>204</v>
      </c>
      <c r="F300" s="6">
        <v>281000000</v>
      </c>
      <c r="G300" s="22">
        <v>145124.3886441457</v>
      </c>
      <c r="H300" s="6">
        <v>281000000</v>
      </c>
      <c r="I300" s="22">
        <v>145124.3886441457</v>
      </c>
      <c r="J300" s="6"/>
      <c r="K300" s="22"/>
      <c r="L300" s="6">
        <v>281000000</v>
      </c>
      <c r="M300" s="22">
        <v>145124.3886441457</v>
      </c>
      <c r="N300" s="22"/>
      <c r="O300" s="22"/>
      <c r="P300" s="22">
        <v>145124.3886441457</v>
      </c>
      <c r="Q300" s="22"/>
      <c r="R300" s="22">
        <v>145124.3886441457</v>
      </c>
      <c r="S300" s="22"/>
      <c r="T300" s="22"/>
      <c r="U300" s="17">
        <v>145124.3886441457</v>
      </c>
      <c r="V300" s="69"/>
      <c r="W300" s="69"/>
      <c r="X300" s="69"/>
      <c r="Y300" s="69"/>
      <c r="Z300" s="69"/>
      <c r="AA300" s="35"/>
      <c r="AB300" s="6">
        <f t="shared" si="15"/>
        <v>281000000</v>
      </c>
      <c r="AC300" s="104">
        <f t="shared" si="13"/>
        <v>145124.3886441457</v>
      </c>
      <c r="AD300" s="105" t="str">
        <f t="shared" si="14"/>
        <v>NO</v>
      </c>
    </row>
    <row r="301" spans="1:30" ht="12.75">
      <c r="A301" s="19"/>
      <c r="B301" s="20"/>
      <c r="C301" s="33" t="s">
        <v>445</v>
      </c>
      <c r="D301" s="1" t="s">
        <v>21</v>
      </c>
      <c r="E301" s="1" t="s">
        <v>204</v>
      </c>
      <c r="F301" s="6">
        <v>238000000</v>
      </c>
      <c r="G301" s="22">
        <v>122916.74198329779</v>
      </c>
      <c r="H301" s="6">
        <v>238000000</v>
      </c>
      <c r="I301" s="22">
        <v>122916.74198329779</v>
      </c>
      <c r="J301" s="6"/>
      <c r="K301" s="22"/>
      <c r="L301" s="6">
        <v>238000000</v>
      </c>
      <c r="M301" s="22">
        <v>122916.74198329779</v>
      </c>
      <c r="N301" s="22"/>
      <c r="O301" s="22"/>
      <c r="P301" s="22">
        <v>122916.74198329779</v>
      </c>
      <c r="Q301" s="22"/>
      <c r="R301" s="22">
        <v>122916.74198329779</v>
      </c>
      <c r="S301" s="22"/>
      <c r="T301" s="22"/>
      <c r="U301" s="17">
        <v>122916.74198329779</v>
      </c>
      <c r="V301" s="69"/>
      <c r="W301" s="69"/>
      <c r="X301" s="69"/>
      <c r="Y301" s="69"/>
      <c r="Z301" s="69"/>
      <c r="AA301" s="35"/>
      <c r="AB301" s="6">
        <f t="shared" si="15"/>
        <v>238000000</v>
      </c>
      <c r="AC301" s="104">
        <f t="shared" si="13"/>
        <v>122916.74198329779</v>
      </c>
      <c r="AD301" s="105" t="str">
        <f t="shared" si="14"/>
        <v>NO</v>
      </c>
    </row>
    <row r="302" spans="1:30" ht="25.5">
      <c r="A302" s="19"/>
      <c r="B302" s="20"/>
      <c r="C302" s="33" t="s">
        <v>446</v>
      </c>
      <c r="D302" s="1" t="s">
        <v>21</v>
      </c>
      <c r="E302" s="1" t="s">
        <v>205</v>
      </c>
      <c r="F302" s="6">
        <v>35000000</v>
      </c>
      <c r="G302" s="22">
        <v>18075.991468132026</v>
      </c>
      <c r="H302" s="6">
        <v>35000000</v>
      </c>
      <c r="I302" s="22">
        <v>18075.991468132026</v>
      </c>
      <c r="J302" s="6"/>
      <c r="K302" s="22"/>
      <c r="L302" s="6">
        <v>35000000</v>
      </c>
      <c r="M302" s="22">
        <v>18075.991468132026</v>
      </c>
      <c r="N302" s="22"/>
      <c r="O302" s="22"/>
      <c r="P302" s="22">
        <v>18075.991468132026</v>
      </c>
      <c r="Q302" s="22"/>
      <c r="R302" s="22">
        <v>18075.991468132026</v>
      </c>
      <c r="S302" s="22"/>
      <c r="T302" s="22"/>
      <c r="U302" s="17">
        <v>18075.991468132026</v>
      </c>
      <c r="V302" s="69"/>
      <c r="W302" s="69"/>
      <c r="X302" s="69"/>
      <c r="Y302" s="69"/>
      <c r="Z302" s="69"/>
      <c r="AA302" s="35"/>
      <c r="AB302" s="6">
        <f t="shared" si="15"/>
        <v>35000000</v>
      </c>
      <c r="AC302" s="104">
        <f t="shared" si="13"/>
        <v>18075.991468132026</v>
      </c>
      <c r="AD302" s="105" t="str">
        <f t="shared" si="14"/>
        <v>NO</v>
      </c>
    </row>
    <row r="303" spans="1:30" ht="25.5">
      <c r="A303" s="19"/>
      <c r="B303" s="20"/>
      <c r="C303" s="33" t="s">
        <v>447</v>
      </c>
      <c r="D303" s="1" t="s">
        <v>21</v>
      </c>
      <c r="E303" s="1" t="s">
        <v>206</v>
      </c>
      <c r="F303" s="6">
        <v>75000000</v>
      </c>
      <c r="G303" s="22">
        <v>38734.26743171149</v>
      </c>
      <c r="H303" s="6">
        <v>75000000</v>
      </c>
      <c r="I303" s="22">
        <v>38734.26743171149</v>
      </c>
      <c r="J303" s="6"/>
      <c r="K303" s="22"/>
      <c r="L303" s="6">
        <v>75000000</v>
      </c>
      <c r="M303" s="22">
        <v>38734.26743171149</v>
      </c>
      <c r="N303" s="22"/>
      <c r="O303" s="22"/>
      <c r="P303" s="22">
        <v>38734.26743171149</v>
      </c>
      <c r="Q303" s="22"/>
      <c r="R303" s="22">
        <v>38734.26743171149</v>
      </c>
      <c r="S303" s="22"/>
      <c r="T303" s="22"/>
      <c r="U303" s="17">
        <v>38734.26743171149</v>
      </c>
      <c r="V303" s="69"/>
      <c r="W303" s="69"/>
      <c r="X303" s="69"/>
      <c r="Y303" s="69"/>
      <c r="Z303" s="69"/>
      <c r="AA303" s="35"/>
      <c r="AB303" s="6">
        <f t="shared" si="15"/>
        <v>75000000</v>
      </c>
      <c r="AC303" s="104">
        <f t="shared" si="13"/>
        <v>38734.26743171149</v>
      </c>
      <c r="AD303" s="105" t="str">
        <f t="shared" si="14"/>
        <v>NO</v>
      </c>
    </row>
    <row r="304" spans="1:30" ht="25.5">
      <c r="A304" s="19"/>
      <c r="B304" s="20"/>
      <c r="C304" s="33" t="s">
        <v>448</v>
      </c>
      <c r="D304" s="1" t="s">
        <v>21</v>
      </c>
      <c r="E304" s="1" t="s">
        <v>206</v>
      </c>
      <c r="F304" s="6">
        <v>60000000</v>
      </c>
      <c r="G304" s="22">
        <v>30987.41394536919</v>
      </c>
      <c r="H304" s="6">
        <v>60000000</v>
      </c>
      <c r="I304" s="22">
        <v>30987.41394536919</v>
      </c>
      <c r="J304" s="6"/>
      <c r="K304" s="22"/>
      <c r="L304" s="6">
        <v>60000000</v>
      </c>
      <c r="M304" s="22">
        <v>30987.41394536919</v>
      </c>
      <c r="N304" s="22"/>
      <c r="O304" s="22"/>
      <c r="P304" s="22">
        <v>30987.41394536919</v>
      </c>
      <c r="Q304" s="22"/>
      <c r="R304" s="22">
        <v>30987.41394536919</v>
      </c>
      <c r="S304" s="22"/>
      <c r="T304" s="22"/>
      <c r="U304" s="17">
        <v>30987.41394536919</v>
      </c>
      <c r="V304" s="69"/>
      <c r="W304" s="69"/>
      <c r="X304" s="69"/>
      <c r="Y304" s="69"/>
      <c r="Z304" s="69"/>
      <c r="AA304" s="35"/>
      <c r="AB304" s="6">
        <f t="shared" si="15"/>
        <v>60000000</v>
      </c>
      <c r="AC304" s="104">
        <f t="shared" si="13"/>
        <v>30987.41394536919</v>
      </c>
      <c r="AD304" s="105" t="str">
        <f t="shared" si="14"/>
        <v>NO</v>
      </c>
    </row>
    <row r="305" spans="1:30" ht="38.25">
      <c r="A305" s="19"/>
      <c r="B305" s="20"/>
      <c r="C305" s="33" t="s">
        <v>449</v>
      </c>
      <c r="D305" s="1" t="s">
        <v>21</v>
      </c>
      <c r="E305" s="1" t="s">
        <v>206</v>
      </c>
      <c r="F305" s="6">
        <v>480000000</v>
      </c>
      <c r="G305" s="22">
        <v>247899.31156295352</v>
      </c>
      <c r="H305" s="6">
        <v>480000000</v>
      </c>
      <c r="I305" s="22">
        <v>247899.31156295352</v>
      </c>
      <c r="J305" s="6"/>
      <c r="K305" s="22"/>
      <c r="L305" s="6">
        <v>480000000</v>
      </c>
      <c r="M305" s="22">
        <v>247899.31156295352</v>
      </c>
      <c r="N305" s="22"/>
      <c r="O305" s="22"/>
      <c r="P305" s="22">
        <v>247899.31156295352</v>
      </c>
      <c r="Q305" s="22"/>
      <c r="R305" s="22">
        <v>247899.31156295352</v>
      </c>
      <c r="S305" s="22"/>
      <c r="T305" s="22"/>
      <c r="U305" s="17">
        <v>247899.31156295352</v>
      </c>
      <c r="V305" s="69"/>
      <c r="W305" s="69"/>
      <c r="X305" s="69"/>
      <c r="Y305" s="69"/>
      <c r="Z305" s="69"/>
      <c r="AA305" s="35"/>
      <c r="AB305" s="6">
        <f t="shared" si="15"/>
        <v>480000000</v>
      </c>
      <c r="AC305" s="104">
        <f t="shared" si="13"/>
        <v>247899.31156295352</v>
      </c>
      <c r="AD305" s="105" t="str">
        <f t="shared" si="14"/>
        <v>NO</v>
      </c>
    </row>
    <row r="306" spans="1:30" ht="25.5">
      <c r="A306" s="19"/>
      <c r="B306" s="20"/>
      <c r="C306" s="33" t="s">
        <v>450</v>
      </c>
      <c r="D306" s="1" t="s">
        <v>21</v>
      </c>
      <c r="E306" s="1" t="s">
        <v>206</v>
      </c>
      <c r="F306" s="6">
        <v>50000000</v>
      </c>
      <c r="G306" s="22">
        <v>25822.844954474323</v>
      </c>
      <c r="H306" s="6">
        <v>50000000</v>
      </c>
      <c r="I306" s="22">
        <v>25822.844954474323</v>
      </c>
      <c r="J306" s="6"/>
      <c r="K306" s="22"/>
      <c r="L306" s="6">
        <v>50000000</v>
      </c>
      <c r="M306" s="22">
        <v>25822.844954474323</v>
      </c>
      <c r="N306" s="22"/>
      <c r="O306" s="22"/>
      <c r="P306" s="22">
        <v>25822.844954474323</v>
      </c>
      <c r="Q306" s="22"/>
      <c r="R306" s="22">
        <v>25822.844954474323</v>
      </c>
      <c r="S306" s="22"/>
      <c r="T306" s="22"/>
      <c r="U306" s="17">
        <v>25822.844954474323</v>
      </c>
      <c r="V306" s="69"/>
      <c r="W306" s="69"/>
      <c r="X306" s="69"/>
      <c r="Y306" s="69"/>
      <c r="Z306" s="69"/>
      <c r="AA306" s="35"/>
      <c r="AB306" s="6">
        <f t="shared" si="15"/>
        <v>50000000</v>
      </c>
      <c r="AC306" s="104">
        <f t="shared" si="13"/>
        <v>25822.844954474323</v>
      </c>
      <c r="AD306" s="105" t="str">
        <f t="shared" si="14"/>
        <v>NO</v>
      </c>
    </row>
    <row r="307" spans="1:30" ht="51">
      <c r="A307" s="19"/>
      <c r="B307" s="20"/>
      <c r="C307" s="33" t="s">
        <v>526</v>
      </c>
      <c r="D307" s="1" t="s">
        <v>21</v>
      </c>
      <c r="E307" s="1" t="s">
        <v>207</v>
      </c>
      <c r="F307" s="6">
        <v>900000000</v>
      </c>
      <c r="G307" s="22">
        <v>464811.20918053784</v>
      </c>
      <c r="H307" s="6">
        <v>900000000</v>
      </c>
      <c r="I307" s="22">
        <v>464811.20918053784</v>
      </c>
      <c r="J307" s="6"/>
      <c r="K307" s="22"/>
      <c r="L307" s="6">
        <v>900000000</v>
      </c>
      <c r="M307" s="22">
        <v>464811.20918053784</v>
      </c>
      <c r="N307" s="22"/>
      <c r="O307" s="22"/>
      <c r="P307" s="22">
        <v>464811.20918053784</v>
      </c>
      <c r="Q307" s="22"/>
      <c r="R307" s="22">
        <v>464811.20918053784</v>
      </c>
      <c r="S307" s="22"/>
      <c r="T307" s="22"/>
      <c r="U307" s="17">
        <v>464811.20918053784</v>
      </c>
      <c r="V307" s="69"/>
      <c r="W307" s="69"/>
      <c r="X307" s="69"/>
      <c r="Y307" s="69"/>
      <c r="Z307" s="69"/>
      <c r="AA307" s="35"/>
      <c r="AB307" s="6">
        <f t="shared" si="15"/>
        <v>900000000</v>
      </c>
      <c r="AC307" s="104">
        <f t="shared" si="13"/>
        <v>464811.20918053784</v>
      </c>
      <c r="AD307" s="105" t="str">
        <f t="shared" si="14"/>
        <v>NO</v>
      </c>
    </row>
    <row r="308" spans="1:30" ht="38.25">
      <c r="A308" s="19"/>
      <c r="B308" s="20"/>
      <c r="C308" s="33" t="s">
        <v>527</v>
      </c>
      <c r="D308" s="1" t="s">
        <v>21</v>
      </c>
      <c r="E308" s="1" t="s">
        <v>208</v>
      </c>
      <c r="F308" s="6">
        <v>340000000</v>
      </c>
      <c r="G308" s="22">
        <v>175595.3456904254</v>
      </c>
      <c r="H308" s="6">
        <v>340000000</v>
      </c>
      <c r="I308" s="22">
        <v>175595.3456904254</v>
      </c>
      <c r="J308" s="6"/>
      <c r="K308" s="22"/>
      <c r="L308" s="6">
        <v>340000000</v>
      </c>
      <c r="M308" s="22">
        <v>175595.3456904254</v>
      </c>
      <c r="N308" s="22"/>
      <c r="O308" s="22"/>
      <c r="P308" s="22">
        <v>175595.3456904254</v>
      </c>
      <c r="Q308" s="22"/>
      <c r="R308" s="22">
        <v>175595.3456904254</v>
      </c>
      <c r="S308" s="22"/>
      <c r="T308" s="22"/>
      <c r="U308" s="17">
        <v>175595.3456904254</v>
      </c>
      <c r="V308" s="69"/>
      <c r="W308" s="69"/>
      <c r="X308" s="69"/>
      <c r="Y308" s="69"/>
      <c r="Z308" s="69"/>
      <c r="AA308" s="35"/>
      <c r="AB308" s="6">
        <f t="shared" si="15"/>
        <v>340000000</v>
      </c>
      <c r="AC308" s="104">
        <f t="shared" si="13"/>
        <v>175595.3456904254</v>
      </c>
      <c r="AD308" s="105" t="str">
        <f t="shared" si="14"/>
        <v>NO</v>
      </c>
    </row>
    <row r="309" spans="1:30" ht="38.25">
      <c r="A309" s="19"/>
      <c r="B309" s="20"/>
      <c r="C309" s="33" t="s">
        <v>528</v>
      </c>
      <c r="D309" s="1" t="s">
        <v>21</v>
      </c>
      <c r="E309" s="1" t="s">
        <v>209</v>
      </c>
      <c r="F309" s="6">
        <v>745000000</v>
      </c>
      <c r="G309" s="22">
        <v>384760.38982166746</v>
      </c>
      <c r="H309" s="6">
        <v>745000000</v>
      </c>
      <c r="I309" s="22">
        <v>384760.38982166746</v>
      </c>
      <c r="J309" s="6"/>
      <c r="K309" s="22"/>
      <c r="L309" s="6">
        <v>745000000</v>
      </c>
      <c r="M309" s="22">
        <v>384760.38982166746</v>
      </c>
      <c r="N309" s="22"/>
      <c r="O309" s="22"/>
      <c r="P309" s="22">
        <v>384760.38982166746</v>
      </c>
      <c r="Q309" s="22"/>
      <c r="R309" s="22">
        <v>384760.38982166746</v>
      </c>
      <c r="S309" s="22"/>
      <c r="T309" s="22"/>
      <c r="U309" s="17">
        <v>384760.38982166746</v>
      </c>
      <c r="V309" s="69"/>
      <c r="W309" s="69"/>
      <c r="X309" s="69"/>
      <c r="Y309" s="69"/>
      <c r="Z309" s="69"/>
      <c r="AA309" s="35"/>
      <c r="AB309" s="6">
        <f t="shared" si="15"/>
        <v>745000000</v>
      </c>
      <c r="AC309" s="104">
        <f t="shared" si="13"/>
        <v>384760.38982166746</v>
      </c>
      <c r="AD309" s="105" t="str">
        <f t="shared" si="14"/>
        <v>NO</v>
      </c>
    </row>
    <row r="310" spans="1:30" ht="25.5">
      <c r="A310" s="19"/>
      <c r="B310" s="20"/>
      <c r="C310" s="33" t="s">
        <v>451</v>
      </c>
      <c r="D310" s="1" t="s">
        <v>21</v>
      </c>
      <c r="E310" s="1" t="s">
        <v>210</v>
      </c>
      <c r="F310" s="6">
        <v>180000000</v>
      </c>
      <c r="G310" s="22">
        <v>92962.24183610757</v>
      </c>
      <c r="H310" s="6">
        <v>180000000</v>
      </c>
      <c r="I310" s="22">
        <v>92962.24183610757</v>
      </c>
      <c r="J310" s="6"/>
      <c r="K310" s="22"/>
      <c r="L310" s="6">
        <v>180000000</v>
      </c>
      <c r="M310" s="22">
        <v>92962.24183610757</v>
      </c>
      <c r="N310" s="22"/>
      <c r="O310" s="22"/>
      <c r="P310" s="22">
        <v>92962.24183610757</v>
      </c>
      <c r="Q310" s="22"/>
      <c r="R310" s="22">
        <v>92962.24183610757</v>
      </c>
      <c r="S310" s="22"/>
      <c r="T310" s="22"/>
      <c r="U310" s="17">
        <v>92962.24183610757</v>
      </c>
      <c r="V310" s="69"/>
      <c r="W310" s="69"/>
      <c r="X310" s="69"/>
      <c r="Y310" s="69"/>
      <c r="Z310" s="69"/>
      <c r="AA310" s="35"/>
      <c r="AB310" s="6">
        <f t="shared" si="15"/>
        <v>180000000</v>
      </c>
      <c r="AC310" s="104">
        <f t="shared" si="13"/>
        <v>92962.24183610757</v>
      </c>
      <c r="AD310" s="105" t="str">
        <f t="shared" si="14"/>
        <v>NO</v>
      </c>
    </row>
    <row r="311" spans="1:30" ht="25.5">
      <c r="A311" s="19"/>
      <c r="B311" s="20"/>
      <c r="C311" s="33" t="s">
        <v>452</v>
      </c>
      <c r="D311" s="1" t="s">
        <v>21</v>
      </c>
      <c r="E311" s="1" t="s">
        <v>210</v>
      </c>
      <c r="F311" s="6">
        <v>210000000</v>
      </c>
      <c r="G311" s="22">
        <v>108455.94880879216</v>
      </c>
      <c r="H311" s="6">
        <v>210000000</v>
      </c>
      <c r="I311" s="22">
        <v>108455.94880879216</v>
      </c>
      <c r="J311" s="6"/>
      <c r="K311" s="22"/>
      <c r="L311" s="6">
        <v>210000000</v>
      </c>
      <c r="M311" s="22">
        <v>108455.94880879216</v>
      </c>
      <c r="N311" s="22"/>
      <c r="O311" s="22"/>
      <c r="P311" s="22">
        <v>108455.94880879216</v>
      </c>
      <c r="Q311" s="22"/>
      <c r="R311" s="22">
        <v>108455.94880879216</v>
      </c>
      <c r="S311" s="22"/>
      <c r="T311" s="22"/>
      <c r="U311" s="17">
        <v>108455.94880879216</v>
      </c>
      <c r="V311" s="69"/>
      <c r="W311" s="69"/>
      <c r="X311" s="69"/>
      <c r="Y311" s="69"/>
      <c r="Z311" s="69"/>
      <c r="AA311" s="35"/>
      <c r="AB311" s="6">
        <f t="shared" si="15"/>
        <v>210000000</v>
      </c>
      <c r="AC311" s="104">
        <f t="shared" si="13"/>
        <v>108455.94880879216</v>
      </c>
      <c r="AD311" s="105" t="str">
        <f t="shared" si="14"/>
        <v>NO</v>
      </c>
    </row>
    <row r="312" spans="1:30" ht="25.5">
      <c r="A312" s="19"/>
      <c r="B312" s="20"/>
      <c r="C312" s="33" t="s">
        <v>453</v>
      </c>
      <c r="D312" s="1" t="s">
        <v>21</v>
      </c>
      <c r="E312" s="1" t="s">
        <v>210</v>
      </c>
      <c r="F312" s="6">
        <v>94000000</v>
      </c>
      <c r="G312" s="22">
        <v>48546.94851441173</v>
      </c>
      <c r="H312" s="6">
        <v>94000000</v>
      </c>
      <c r="I312" s="22">
        <v>48546.94851441173</v>
      </c>
      <c r="J312" s="6"/>
      <c r="K312" s="22"/>
      <c r="L312" s="6">
        <v>94000000</v>
      </c>
      <c r="M312" s="22">
        <v>48546.94851441173</v>
      </c>
      <c r="N312" s="22"/>
      <c r="O312" s="22"/>
      <c r="P312" s="22">
        <v>48546.94851441173</v>
      </c>
      <c r="Q312" s="22"/>
      <c r="R312" s="22">
        <v>48546.94851441173</v>
      </c>
      <c r="S312" s="22"/>
      <c r="T312" s="22"/>
      <c r="U312" s="17">
        <v>48546.94851441173</v>
      </c>
      <c r="V312" s="69"/>
      <c r="W312" s="69"/>
      <c r="X312" s="69"/>
      <c r="Y312" s="69"/>
      <c r="Z312" s="69"/>
      <c r="AA312" s="35"/>
      <c r="AB312" s="6">
        <f t="shared" si="15"/>
        <v>94000000</v>
      </c>
      <c r="AC312" s="104">
        <f t="shared" si="13"/>
        <v>48546.94851441173</v>
      </c>
      <c r="AD312" s="105" t="str">
        <f t="shared" si="14"/>
        <v>NO</v>
      </c>
    </row>
    <row r="313" spans="1:30" ht="25.5">
      <c r="A313" s="19"/>
      <c r="B313" s="20"/>
      <c r="C313" s="33" t="s">
        <v>454</v>
      </c>
      <c r="D313" s="1" t="s">
        <v>21</v>
      </c>
      <c r="E313" s="1" t="s">
        <v>210</v>
      </c>
      <c r="F313" s="6">
        <v>128000000</v>
      </c>
      <c r="G313" s="22">
        <v>66106.48308345427</v>
      </c>
      <c r="H313" s="6">
        <v>128000000</v>
      </c>
      <c r="I313" s="22">
        <v>66106.48308345427</v>
      </c>
      <c r="J313" s="6"/>
      <c r="K313" s="22"/>
      <c r="L313" s="6">
        <v>128000000</v>
      </c>
      <c r="M313" s="22">
        <v>66106.48308345427</v>
      </c>
      <c r="N313" s="22"/>
      <c r="O313" s="22"/>
      <c r="P313" s="22">
        <v>66106.48308345427</v>
      </c>
      <c r="Q313" s="22"/>
      <c r="R313" s="22">
        <v>66106.48308345427</v>
      </c>
      <c r="S313" s="22"/>
      <c r="T313" s="22"/>
      <c r="U313" s="17">
        <v>66106.48308345427</v>
      </c>
      <c r="V313" s="69"/>
      <c r="W313" s="69"/>
      <c r="X313" s="69"/>
      <c r="Y313" s="69"/>
      <c r="Z313" s="69"/>
      <c r="AA313" s="35"/>
      <c r="AB313" s="6">
        <f t="shared" si="15"/>
        <v>128000000</v>
      </c>
      <c r="AC313" s="104">
        <f t="shared" si="13"/>
        <v>66106.48308345427</v>
      </c>
      <c r="AD313" s="105" t="str">
        <f t="shared" si="14"/>
        <v>NO</v>
      </c>
    </row>
    <row r="314" spans="1:30" ht="25.5">
      <c r="A314" s="19"/>
      <c r="B314" s="20"/>
      <c r="C314" s="33" t="s">
        <v>455</v>
      </c>
      <c r="D314" s="1" t="s">
        <v>21</v>
      </c>
      <c r="E314" s="1" t="s">
        <v>210</v>
      </c>
      <c r="F314" s="6">
        <v>58000000</v>
      </c>
      <c r="G314" s="22">
        <v>29954.500147190218</v>
      </c>
      <c r="H314" s="6">
        <v>58000000</v>
      </c>
      <c r="I314" s="22">
        <v>29954.500147190218</v>
      </c>
      <c r="J314" s="6"/>
      <c r="K314" s="22"/>
      <c r="L314" s="6">
        <v>58000000</v>
      </c>
      <c r="M314" s="22">
        <v>29954.500147190218</v>
      </c>
      <c r="N314" s="22"/>
      <c r="O314" s="22"/>
      <c r="P314" s="22">
        <v>29954.500147190218</v>
      </c>
      <c r="Q314" s="22"/>
      <c r="R314" s="22">
        <v>29954.500147190218</v>
      </c>
      <c r="S314" s="22"/>
      <c r="T314" s="22"/>
      <c r="U314" s="17">
        <v>29954.500147190218</v>
      </c>
      <c r="V314" s="69"/>
      <c r="W314" s="69"/>
      <c r="X314" s="69"/>
      <c r="Y314" s="69"/>
      <c r="Z314" s="69"/>
      <c r="AA314" s="35"/>
      <c r="AB314" s="6">
        <f t="shared" si="15"/>
        <v>58000000</v>
      </c>
      <c r="AC314" s="104">
        <f t="shared" si="13"/>
        <v>29954.500147190218</v>
      </c>
      <c r="AD314" s="105" t="str">
        <f t="shared" si="14"/>
        <v>NO</v>
      </c>
    </row>
    <row r="315" spans="1:30" ht="25.5">
      <c r="A315" s="19"/>
      <c r="B315" s="20"/>
      <c r="C315" s="33" t="s">
        <v>456</v>
      </c>
      <c r="D315" s="1" t="s">
        <v>21</v>
      </c>
      <c r="E315" s="1" t="s">
        <v>210</v>
      </c>
      <c r="F315" s="6">
        <v>100000000</v>
      </c>
      <c r="G315" s="22">
        <v>51645.68990894865</v>
      </c>
      <c r="H315" s="6">
        <v>100000000</v>
      </c>
      <c r="I315" s="22">
        <v>51645.68990894865</v>
      </c>
      <c r="J315" s="6"/>
      <c r="K315" s="22"/>
      <c r="L315" s="6">
        <v>100000000</v>
      </c>
      <c r="M315" s="22">
        <v>51645.68990894865</v>
      </c>
      <c r="N315" s="22"/>
      <c r="O315" s="22"/>
      <c r="P315" s="22">
        <v>51645.68990894865</v>
      </c>
      <c r="Q315" s="22"/>
      <c r="R315" s="22">
        <v>51645.68990894865</v>
      </c>
      <c r="S315" s="22"/>
      <c r="T315" s="22"/>
      <c r="U315" s="17">
        <v>51645.68990894865</v>
      </c>
      <c r="V315" s="69"/>
      <c r="W315" s="69"/>
      <c r="X315" s="69"/>
      <c r="Y315" s="69"/>
      <c r="Z315" s="69"/>
      <c r="AA315" s="35"/>
      <c r="AB315" s="6">
        <f t="shared" si="15"/>
        <v>100000000</v>
      </c>
      <c r="AC315" s="104">
        <f t="shared" si="13"/>
        <v>51645.68990894865</v>
      </c>
      <c r="AD315" s="105" t="str">
        <f t="shared" si="14"/>
        <v>NO</v>
      </c>
    </row>
    <row r="316" spans="1:30" ht="38.25">
      <c r="A316" s="19"/>
      <c r="B316" s="20"/>
      <c r="C316" s="33" t="s">
        <v>457</v>
      </c>
      <c r="D316" s="1" t="s">
        <v>21</v>
      </c>
      <c r="E316" s="1" t="s">
        <v>211</v>
      </c>
      <c r="F316" s="6">
        <v>275000000</v>
      </c>
      <c r="G316" s="22">
        <v>142025.6472496088</v>
      </c>
      <c r="H316" s="6">
        <v>275000000</v>
      </c>
      <c r="I316" s="22">
        <v>142025.6472496088</v>
      </c>
      <c r="J316" s="6"/>
      <c r="K316" s="22"/>
      <c r="L316" s="6">
        <v>275000000</v>
      </c>
      <c r="M316" s="22">
        <v>142025.6472496088</v>
      </c>
      <c r="N316" s="22"/>
      <c r="O316" s="22"/>
      <c r="P316" s="22">
        <v>142025.6472496088</v>
      </c>
      <c r="Q316" s="22"/>
      <c r="R316" s="22">
        <v>142025.6472496088</v>
      </c>
      <c r="S316" s="22"/>
      <c r="T316" s="22"/>
      <c r="U316" s="17">
        <v>142025.6472496088</v>
      </c>
      <c r="V316" s="69"/>
      <c r="W316" s="69"/>
      <c r="X316" s="69"/>
      <c r="Y316" s="69"/>
      <c r="Z316" s="69"/>
      <c r="AA316" s="35"/>
      <c r="AB316" s="6">
        <f t="shared" si="15"/>
        <v>275000000</v>
      </c>
      <c r="AC316" s="104">
        <f t="shared" si="13"/>
        <v>142025.6472496088</v>
      </c>
      <c r="AD316" s="105" t="str">
        <f t="shared" si="14"/>
        <v>NO</v>
      </c>
    </row>
    <row r="317" spans="1:30" ht="25.5">
      <c r="A317" s="19"/>
      <c r="B317" s="20"/>
      <c r="C317" s="33" t="s">
        <v>458</v>
      </c>
      <c r="D317" s="1" t="s">
        <v>21</v>
      </c>
      <c r="E317" s="1" t="s">
        <v>211</v>
      </c>
      <c r="F317" s="6">
        <v>280000000</v>
      </c>
      <c r="G317" s="22">
        <v>144607.9317450562</v>
      </c>
      <c r="H317" s="6">
        <v>280000000</v>
      </c>
      <c r="I317" s="22">
        <v>144607.9317450562</v>
      </c>
      <c r="J317" s="6"/>
      <c r="K317" s="22"/>
      <c r="L317" s="6">
        <v>280000000</v>
      </c>
      <c r="M317" s="22">
        <v>144607.9317450562</v>
      </c>
      <c r="N317" s="22"/>
      <c r="O317" s="22"/>
      <c r="P317" s="22">
        <v>144607.9317450562</v>
      </c>
      <c r="Q317" s="22"/>
      <c r="R317" s="22">
        <v>144607.9317450562</v>
      </c>
      <c r="S317" s="22"/>
      <c r="T317" s="22"/>
      <c r="U317" s="17">
        <v>144607.9317450562</v>
      </c>
      <c r="V317" s="69"/>
      <c r="W317" s="69"/>
      <c r="X317" s="69"/>
      <c r="Y317" s="69"/>
      <c r="Z317" s="69"/>
      <c r="AA317" s="35"/>
      <c r="AB317" s="6">
        <f t="shared" si="15"/>
        <v>280000000</v>
      </c>
      <c r="AC317" s="104">
        <f t="shared" si="13"/>
        <v>144607.9317450562</v>
      </c>
      <c r="AD317" s="105" t="str">
        <f t="shared" si="14"/>
        <v>NO</v>
      </c>
    </row>
    <row r="318" spans="3:30" ht="25.5">
      <c r="C318" s="3" t="s">
        <v>529</v>
      </c>
      <c r="D318" s="1" t="s">
        <v>21</v>
      </c>
      <c r="E318" s="1" t="s">
        <v>211</v>
      </c>
      <c r="F318" s="6">
        <v>235000000</v>
      </c>
      <c r="G318" s="22">
        <v>121367.37128602933</v>
      </c>
      <c r="H318" s="6">
        <v>235000000</v>
      </c>
      <c r="I318" s="22">
        <v>121367.37128602933</v>
      </c>
      <c r="J318" s="6"/>
      <c r="K318" s="22"/>
      <c r="L318" s="6">
        <v>235000000</v>
      </c>
      <c r="M318" s="22">
        <v>121367.37128602933</v>
      </c>
      <c r="N318" s="22"/>
      <c r="O318" s="22"/>
      <c r="P318" s="22">
        <v>121367.37128602933</v>
      </c>
      <c r="Q318" s="22"/>
      <c r="R318" s="22">
        <v>121367.37128602933</v>
      </c>
      <c r="S318" s="22"/>
      <c r="T318" s="22"/>
      <c r="U318" s="17">
        <v>121367.37128602933</v>
      </c>
      <c r="V318" s="69"/>
      <c r="W318" s="69"/>
      <c r="X318" s="69"/>
      <c r="Y318" s="69"/>
      <c r="Z318" s="69"/>
      <c r="AA318" s="35"/>
      <c r="AB318" s="6">
        <f t="shared" si="15"/>
        <v>235000000</v>
      </c>
      <c r="AC318" s="104">
        <f t="shared" si="13"/>
        <v>121367.37128602933</v>
      </c>
      <c r="AD318" s="105" t="str">
        <f t="shared" si="14"/>
        <v>NO</v>
      </c>
    </row>
    <row r="319" spans="3:30" ht="25.5">
      <c r="C319" s="3" t="s">
        <v>459</v>
      </c>
      <c r="D319" s="1" t="s">
        <v>21</v>
      </c>
      <c r="E319" s="1" t="s">
        <v>212</v>
      </c>
      <c r="F319" s="6">
        <v>50000000</v>
      </c>
      <c r="G319" s="22">
        <v>25822.844954474323</v>
      </c>
      <c r="H319" s="6">
        <v>50000000</v>
      </c>
      <c r="I319" s="22">
        <v>25822.844954474323</v>
      </c>
      <c r="J319" s="6"/>
      <c r="K319" s="22"/>
      <c r="L319" s="6">
        <v>50000000</v>
      </c>
      <c r="M319" s="22">
        <v>25822.844954474323</v>
      </c>
      <c r="N319" s="22"/>
      <c r="O319" s="22"/>
      <c r="P319" s="22">
        <v>25822.844954474323</v>
      </c>
      <c r="Q319" s="22"/>
      <c r="R319" s="22">
        <v>25822.844954474323</v>
      </c>
      <c r="S319" s="22"/>
      <c r="T319" s="22"/>
      <c r="U319" s="17">
        <v>25822.844954474323</v>
      </c>
      <c r="V319" s="69"/>
      <c r="W319" s="69"/>
      <c r="X319" s="69"/>
      <c r="Y319" s="69"/>
      <c r="Z319" s="69"/>
      <c r="AA319" s="35"/>
      <c r="AB319" s="6">
        <f t="shared" si="15"/>
        <v>50000000</v>
      </c>
      <c r="AC319" s="104">
        <f t="shared" si="13"/>
        <v>25822.844954474323</v>
      </c>
      <c r="AD319" s="105" t="str">
        <f t="shared" si="14"/>
        <v>NO</v>
      </c>
    </row>
    <row r="320" spans="1:30" ht="51" hidden="1" outlineLevel="1">
      <c r="A320" s="50"/>
      <c r="B320" s="92"/>
      <c r="C320" s="59" t="s">
        <v>460</v>
      </c>
      <c r="D320" s="50" t="s">
        <v>21</v>
      </c>
      <c r="E320" s="50" t="s">
        <v>524</v>
      </c>
      <c r="F320" s="51">
        <v>255000000</v>
      </c>
      <c r="G320" s="52">
        <v>131696.50926781906</v>
      </c>
      <c r="H320" s="51">
        <v>255000000</v>
      </c>
      <c r="I320" s="52">
        <v>131696.50926781906</v>
      </c>
      <c r="J320" s="51"/>
      <c r="K320" s="52"/>
      <c r="L320" s="51">
        <v>255000000</v>
      </c>
      <c r="M320" s="52">
        <v>131696.50926781906</v>
      </c>
      <c r="N320" s="52"/>
      <c r="O320" s="52"/>
      <c r="P320" s="52">
        <v>131696.50926781906</v>
      </c>
      <c r="Q320" s="52"/>
      <c r="R320" s="52">
        <v>0</v>
      </c>
      <c r="S320" s="52"/>
      <c r="T320" s="52"/>
      <c r="U320" s="54"/>
      <c r="V320" s="90"/>
      <c r="W320" s="90"/>
      <c r="X320" s="90"/>
      <c r="Y320" s="90"/>
      <c r="Z320" s="90"/>
      <c r="AA320" s="93"/>
      <c r="AB320" s="93"/>
      <c r="AC320" s="93"/>
      <c r="AD320" s="93"/>
    </row>
    <row r="321" spans="3:30" ht="63.75" collapsed="1">
      <c r="C321" s="3" t="s">
        <v>391</v>
      </c>
      <c r="D321" s="1" t="s">
        <v>21</v>
      </c>
      <c r="E321" s="1" t="s">
        <v>524</v>
      </c>
      <c r="F321" s="6"/>
      <c r="G321" s="22"/>
      <c r="H321" s="6"/>
      <c r="I321" s="22"/>
      <c r="J321" s="6"/>
      <c r="K321" s="22"/>
      <c r="L321" s="6"/>
      <c r="M321" s="22"/>
      <c r="N321" s="22"/>
      <c r="O321" s="22"/>
      <c r="P321" s="22">
        <v>131696.50926781906</v>
      </c>
      <c r="Q321" s="22"/>
      <c r="R321" s="22">
        <v>131696.50926781906</v>
      </c>
      <c r="S321" s="22"/>
      <c r="T321" s="22"/>
      <c r="U321" s="17">
        <v>131696.50926781906</v>
      </c>
      <c r="V321" s="69"/>
      <c r="W321" s="69"/>
      <c r="X321" s="69"/>
      <c r="Y321" s="69"/>
      <c r="Z321" s="69"/>
      <c r="AA321" s="35"/>
      <c r="AB321" s="6">
        <f t="shared" si="15"/>
        <v>0</v>
      </c>
      <c r="AC321" s="104">
        <f>P321</f>
        <v>131696.50926781906</v>
      </c>
      <c r="AD321" s="105" t="str">
        <f t="shared" si="14"/>
        <v>NO</v>
      </c>
    </row>
    <row r="322" spans="3:30" ht="25.5">
      <c r="C322" s="3" t="s">
        <v>461</v>
      </c>
      <c r="D322" s="1" t="s">
        <v>21</v>
      </c>
      <c r="E322" s="1" t="s">
        <v>213</v>
      </c>
      <c r="F322" s="6">
        <v>150000000</v>
      </c>
      <c r="G322" s="22">
        <v>77468.53486342297</v>
      </c>
      <c r="H322" s="6">
        <v>150000000</v>
      </c>
      <c r="I322" s="22">
        <v>77468.53486342297</v>
      </c>
      <c r="J322" s="6"/>
      <c r="K322" s="22"/>
      <c r="L322" s="6">
        <v>150000000</v>
      </c>
      <c r="M322" s="22">
        <v>77468.53486342297</v>
      </c>
      <c r="N322" s="22"/>
      <c r="O322" s="22"/>
      <c r="P322" s="22">
        <v>77468.53486342297</v>
      </c>
      <c r="Q322" s="22"/>
      <c r="R322" s="22">
        <v>77468.53486342297</v>
      </c>
      <c r="S322" s="22"/>
      <c r="T322" s="22"/>
      <c r="U322" s="17">
        <v>77468.53486342297</v>
      </c>
      <c r="V322" s="69"/>
      <c r="W322" s="69"/>
      <c r="X322" s="69"/>
      <c r="Y322" s="69"/>
      <c r="Z322" s="69"/>
      <c r="AA322" s="35"/>
      <c r="AB322" s="6">
        <f t="shared" si="15"/>
        <v>150000000</v>
      </c>
      <c r="AC322" s="104">
        <f t="shared" si="13"/>
        <v>77468.53486342297</v>
      </c>
      <c r="AD322" s="105" t="str">
        <f t="shared" si="14"/>
        <v>NO</v>
      </c>
    </row>
    <row r="323" spans="3:30" ht="51">
      <c r="C323" s="3" t="s">
        <v>462</v>
      </c>
      <c r="D323" s="1" t="s">
        <v>21</v>
      </c>
      <c r="E323" s="1" t="s">
        <v>214</v>
      </c>
      <c r="F323" s="6">
        <v>110000000</v>
      </c>
      <c r="G323" s="22">
        <v>56810.25889984352</v>
      </c>
      <c r="H323" s="6">
        <v>110000000</v>
      </c>
      <c r="I323" s="22">
        <v>56810.25889984352</v>
      </c>
      <c r="J323" s="6"/>
      <c r="K323" s="22"/>
      <c r="L323" s="6">
        <v>110000000</v>
      </c>
      <c r="M323" s="22">
        <v>56810.25889984352</v>
      </c>
      <c r="N323" s="22"/>
      <c r="O323" s="22"/>
      <c r="P323" s="22">
        <v>56810.25889984352</v>
      </c>
      <c r="Q323" s="22"/>
      <c r="R323" s="22">
        <v>56810.25889984352</v>
      </c>
      <c r="S323" s="22"/>
      <c r="T323" s="22"/>
      <c r="U323" s="17">
        <v>56810.25889984352</v>
      </c>
      <c r="V323" s="69"/>
      <c r="W323" s="69"/>
      <c r="X323" s="69"/>
      <c r="Y323" s="69"/>
      <c r="Z323" s="69"/>
      <c r="AA323" s="35"/>
      <c r="AB323" s="6">
        <f t="shared" si="15"/>
        <v>110000000</v>
      </c>
      <c r="AC323" s="104">
        <f t="shared" si="13"/>
        <v>56810.25889984352</v>
      </c>
      <c r="AD323" s="105" t="str">
        <f t="shared" si="14"/>
        <v>NO</v>
      </c>
    </row>
    <row r="324" spans="3:30" ht="25.5">
      <c r="C324" s="3" t="s">
        <v>463</v>
      </c>
      <c r="D324" s="1" t="s">
        <v>21</v>
      </c>
      <c r="E324" s="1" t="s">
        <v>215</v>
      </c>
      <c r="F324" s="6">
        <v>120000000</v>
      </c>
      <c r="G324" s="22">
        <v>61974.82789073838</v>
      </c>
      <c r="H324" s="6">
        <v>120000000</v>
      </c>
      <c r="I324" s="22">
        <v>61974.82789073838</v>
      </c>
      <c r="J324" s="6"/>
      <c r="K324" s="22"/>
      <c r="L324" s="6">
        <v>120000000</v>
      </c>
      <c r="M324" s="22">
        <v>61974.82789073838</v>
      </c>
      <c r="N324" s="22"/>
      <c r="O324" s="22"/>
      <c r="P324" s="22">
        <v>61974.82789073838</v>
      </c>
      <c r="Q324" s="22"/>
      <c r="R324" s="22">
        <v>61974.82789073838</v>
      </c>
      <c r="S324" s="22"/>
      <c r="T324" s="22"/>
      <c r="U324" s="17">
        <v>61974.82789073838</v>
      </c>
      <c r="V324" s="69"/>
      <c r="W324" s="69"/>
      <c r="X324" s="69"/>
      <c r="Y324" s="69"/>
      <c r="Z324" s="69"/>
      <c r="AA324" s="35"/>
      <c r="AB324" s="6">
        <f t="shared" si="15"/>
        <v>120000000</v>
      </c>
      <c r="AC324" s="104">
        <f t="shared" si="13"/>
        <v>61974.82789073838</v>
      </c>
      <c r="AD324" s="105" t="str">
        <f t="shared" si="14"/>
        <v>NO</v>
      </c>
    </row>
    <row r="325" spans="3:30" ht="25.5">
      <c r="C325" s="3" t="s">
        <v>464</v>
      </c>
      <c r="D325" s="1" t="s">
        <v>21</v>
      </c>
      <c r="E325" s="1" t="s">
        <v>216</v>
      </c>
      <c r="F325" s="6">
        <v>290000000</v>
      </c>
      <c r="G325" s="22">
        <v>149772.5007359511</v>
      </c>
      <c r="H325" s="6">
        <v>290000000</v>
      </c>
      <c r="I325" s="22">
        <v>149772.5007359511</v>
      </c>
      <c r="J325" s="6"/>
      <c r="K325" s="22"/>
      <c r="L325" s="6">
        <v>290000000</v>
      </c>
      <c r="M325" s="22">
        <v>149772.5007359511</v>
      </c>
      <c r="N325" s="22"/>
      <c r="O325" s="22"/>
      <c r="P325" s="22">
        <v>149772.5007359511</v>
      </c>
      <c r="Q325" s="22"/>
      <c r="R325" s="22">
        <v>149772.5007359511</v>
      </c>
      <c r="S325" s="22"/>
      <c r="T325" s="22"/>
      <c r="U325" s="17">
        <v>149772.5007359511</v>
      </c>
      <c r="V325" s="69"/>
      <c r="W325" s="69"/>
      <c r="X325" s="69"/>
      <c r="Y325" s="69"/>
      <c r="Z325" s="69"/>
      <c r="AA325" s="35"/>
      <c r="AB325" s="6">
        <f t="shared" si="15"/>
        <v>290000000</v>
      </c>
      <c r="AC325" s="104">
        <f t="shared" si="13"/>
        <v>149772.5007359511</v>
      </c>
      <c r="AD325" s="105" t="str">
        <f t="shared" si="14"/>
        <v>NO</v>
      </c>
    </row>
    <row r="326" spans="3:30" ht="25.5">
      <c r="C326" s="3" t="s">
        <v>408</v>
      </c>
      <c r="D326" s="1" t="s">
        <v>21</v>
      </c>
      <c r="E326" s="1" t="s">
        <v>216</v>
      </c>
      <c r="F326" s="6">
        <v>315000000</v>
      </c>
      <c r="G326" s="22">
        <v>162683.92321318825</v>
      </c>
      <c r="H326" s="6">
        <v>315000000</v>
      </c>
      <c r="I326" s="22">
        <v>162683.92321318825</v>
      </c>
      <c r="J326" s="6"/>
      <c r="K326" s="22"/>
      <c r="L326" s="6">
        <v>315000000</v>
      </c>
      <c r="M326" s="22">
        <v>162683.92321318825</v>
      </c>
      <c r="N326" s="22"/>
      <c r="O326" s="22"/>
      <c r="P326" s="22">
        <v>162683.92321318825</v>
      </c>
      <c r="Q326" s="22"/>
      <c r="R326" s="22">
        <v>162683.92321318825</v>
      </c>
      <c r="S326" s="22"/>
      <c r="T326" s="22"/>
      <c r="U326" s="17">
        <v>162683.92321318825</v>
      </c>
      <c r="V326" s="69"/>
      <c r="W326" s="69"/>
      <c r="X326" s="69"/>
      <c r="Y326" s="69"/>
      <c r="Z326" s="69"/>
      <c r="AA326" s="35"/>
      <c r="AB326" s="6">
        <f t="shared" si="15"/>
        <v>315000000</v>
      </c>
      <c r="AC326" s="104">
        <f t="shared" si="13"/>
        <v>162683.92321318825</v>
      </c>
      <c r="AD326" s="105" t="str">
        <f t="shared" si="14"/>
        <v>NO</v>
      </c>
    </row>
    <row r="327" spans="3:30" ht="25.5">
      <c r="C327" s="3" t="s">
        <v>466</v>
      </c>
      <c r="D327" s="1" t="s">
        <v>21</v>
      </c>
      <c r="E327" s="1" t="s">
        <v>216</v>
      </c>
      <c r="F327" s="6">
        <v>346000000</v>
      </c>
      <c r="G327" s="22">
        <v>178694.08708496232</v>
      </c>
      <c r="H327" s="6">
        <v>346000000</v>
      </c>
      <c r="I327" s="22">
        <v>178694.08708496232</v>
      </c>
      <c r="J327" s="6"/>
      <c r="K327" s="22"/>
      <c r="L327" s="6">
        <v>346000000</v>
      </c>
      <c r="M327" s="22">
        <v>178694.08708496232</v>
      </c>
      <c r="N327" s="22"/>
      <c r="O327" s="22"/>
      <c r="P327" s="22">
        <v>178694.08708496232</v>
      </c>
      <c r="Q327" s="22"/>
      <c r="R327" s="22">
        <v>178694.08708496232</v>
      </c>
      <c r="S327" s="22"/>
      <c r="T327" s="22"/>
      <c r="U327" s="17">
        <v>178694.08708496232</v>
      </c>
      <c r="V327" s="69"/>
      <c r="W327" s="69"/>
      <c r="X327" s="69"/>
      <c r="Y327" s="69"/>
      <c r="Z327" s="69"/>
      <c r="AA327" s="35"/>
      <c r="AB327" s="6">
        <f t="shared" si="15"/>
        <v>346000000</v>
      </c>
      <c r="AC327" s="104">
        <f t="shared" si="13"/>
        <v>178694.08708496232</v>
      </c>
      <c r="AD327" s="105" t="str">
        <f t="shared" si="14"/>
        <v>NO</v>
      </c>
    </row>
    <row r="328" spans="3:30" ht="12.75">
      <c r="C328" s="3" t="s">
        <v>467</v>
      </c>
      <c r="D328" s="1" t="s">
        <v>21</v>
      </c>
      <c r="E328" s="1" t="s">
        <v>216</v>
      </c>
      <c r="F328" s="6">
        <v>69000000</v>
      </c>
      <c r="G328" s="22">
        <v>35635.52603717457</v>
      </c>
      <c r="H328" s="6">
        <v>69000000</v>
      </c>
      <c r="I328" s="22">
        <v>35635.52603717457</v>
      </c>
      <c r="J328" s="6"/>
      <c r="K328" s="22"/>
      <c r="L328" s="6">
        <v>69000000</v>
      </c>
      <c r="M328" s="22">
        <v>35635.52603717457</v>
      </c>
      <c r="N328" s="22"/>
      <c r="O328" s="22"/>
      <c r="P328" s="22">
        <v>35635.52603717457</v>
      </c>
      <c r="Q328" s="22"/>
      <c r="R328" s="22">
        <v>35635.52603717457</v>
      </c>
      <c r="S328" s="22"/>
      <c r="T328" s="22"/>
      <c r="U328" s="17">
        <v>35635.52603717457</v>
      </c>
      <c r="V328" s="69"/>
      <c r="W328" s="69"/>
      <c r="X328" s="69"/>
      <c r="Y328" s="69"/>
      <c r="Z328" s="69"/>
      <c r="AA328" s="35"/>
      <c r="AB328" s="6">
        <f t="shared" si="15"/>
        <v>69000000</v>
      </c>
      <c r="AC328" s="104">
        <f t="shared" si="13"/>
        <v>35635.52603717457</v>
      </c>
      <c r="AD328" s="105" t="str">
        <f t="shared" si="14"/>
        <v>NO</v>
      </c>
    </row>
    <row r="329" spans="3:30" ht="38.25">
      <c r="C329" s="3" t="s">
        <v>468</v>
      </c>
      <c r="D329" s="1" t="s">
        <v>21</v>
      </c>
      <c r="E329" s="1" t="s">
        <v>217</v>
      </c>
      <c r="F329" s="6">
        <v>210000000</v>
      </c>
      <c r="G329" s="22">
        <v>108455.94880879216</v>
      </c>
      <c r="H329" s="6">
        <v>210000000</v>
      </c>
      <c r="I329" s="22">
        <v>108455.94880879216</v>
      </c>
      <c r="J329" s="6"/>
      <c r="K329" s="22"/>
      <c r="L329" s="6">
        <v>210000000</v>
      </c>
      <c r="M329" s="22">
        <v>108455.94880879216</v>
      </c>
      <c r="N329" s="22"/>
      <c r="O329" s="22"/>
      <c r="P329" s="22">
        <v>108455.94880879216</v>
      </c>
      <c r="Q329" s="22"/>
      <c r="R329" s="22">
        <v>108455.94880879216</v>
      </c>
      <c r="S329" s="22"/>
      <c r="T329" s="22"/>
      <c r="U329" s="17">
        <v>108455.94880879216</v>
      </c>
      <c r="V329" s="69"/>
      <c r="W329" s="69"/>
      <c r="X329" s="69"/>
      <c r="Y329" s="69"/>
      <c r="Z329" s="69"/>
      <c r="AA329" s="35"/>
      <c r="AB329" s="6">
        <f t="shared" si="15"/>
        <v>210000000</v>
      </c>
      <c r="AC329" s="104">
        <f t="shared" si="13"/>
        <v>108455.94880879216</v>
      </c>
      <c r="AD329" s="105" t="str">
        <f t="shared" si="14"/>
        <v>NO</v>
      </c>
    </row>
    <row r="330" spans="3:30" ht="38.25">
      <c r="C330" s="3" t="s">
        <v>469</v>
      </c>
      <c r="D330" s="1" t="s">
        <v>21</v>
      </c>
      <c r="E330" s="1" t="s">
        <v>218</v>
      </c>
      <c r="F330" s="6">
        <v>150000000</v>
      </c>
      <c r="G330" s="22">
        <v>77468.53486342297</v>
      </c>
      <c r="H330" s="6">
        <v>150000000</v>
      </c>
      <c r="I330" s="22">
        <v>77468.53486342297</v>
      </c>
      <c r="J330" s="6"/>
      <c r="K330" s="22"/>
      <c r="L330" s="6">
        <v>150000000</v>
      </c>
      <c r="M330" s="22">
        <v>77468.53486342297</v>
      </c>
      <c r="N330" s="22"/>
      <c r="O330" s="22"/>
      <c r="P330" s="22">
        <v>77468.53486342297</v>
      </c>
      <c r="Q330" s="22"/>
      <c r="R330" s="22">
        <v>77468.53486342297</v>
      </c>
      <c r="S330" s="22"/>
      <c r="T330" s="22"/>
      <c r="U330" s="17">
        <v>77468.53486342297</v>
      </c>
      <c r="V330" s="69"/>
      <c r="W330" s="69"/>
      <c r="X330" s="69"/>
      <c r="Y330" s="69"/>
      <c r="Z330" s="69"/>
      <c r="AA330" s="35"/>
      <c r="AB330" s="6">
        <f t="shared" si="15"/>
        <v>150000000</v>
      </c>
      <c r="AC330" s="104">
        <f aca="true" t="shared" si="16" ref="AC330:AC363">AB330/1936.27</f>
        <v>77468.53486342297</v>
      </c>
      <c r="AD330" s="105" t="str">
        <f aca="true" t="shared" si="17" ref="AD330:AD364">IF(U330=AC330,"NO","SI")</f>
        <v>NO</v>
      </c>
    </row>
    <row r="331" spans="3:30" ht="25.5">
      <c r="C331" s="3" t="s">
        <v>470</v>
      </c>
      <c r="D331" s="1" t="s">
        <v>21</v>
      </c>
      <c r="E331" s="1" t="s">
        <v>219</v>
      </c>
      <c r="F331" s="6">
        <v>380000000</v>
      </c>
      <c r="G331" s="22">
        <v>196253.62165400488</v>
      </c>
      <c r="H331" s="6">
        <v>380000000</v>
      </c>
      <c r="I331" s="22">
        <v>196253.62165400488</v>
      </c>
      <c r="J331" s="6"/>
      <c r="K331" s="22"/>
      <c r="L331" s="6">
        <v>380000000</v>
      </c>
      <c r="M331" s="22">
        <v>196253.62165400488</v>
      </c>
      <c r="N331" s="22"/>
      <c r="O331" s="22"/>
      <c r="P331" s="22">
        <v>196253.62165400488</v>
      </c>
      <c r="Q331" s="22"/>
      <c r="R331" s="22">
        <v>196253.62165400488</v>
      </c>
      <c r="S331" s="22"/>
      <c r="T331" s="22"/>
      <c r="U331" s="17">
        <v>196253.62165400488</v>
      </c>
      <c r="V331" s="69"/>
      <c r="W331" s="69"/>
      <c r="X331" s="69"/>
      <c r="Y331" s="69"/>
      <c r="Z331" s="69"/>
      <c r="AA331" s="35"/>
      <c r="AB331" s="6">
        <f aca="true" t="shared" si="18" ref="AB331:AB364">F331</f>
        <v>380000000</v>
      </c>
      <c r="AC331" s="104">
        <f t="shared" si="16"/>
        <v>196253.62165400488</v>
      </c>
      <c r="AD331" s="105" t="str">
        <f t="shared" si="17"/>
        <v>NO</v>
      </c>
    </row>
    <row r="332" spans="3:30" ht="63.75">
      <c r="C332" s="3" t="s">
        <v>471</v>
      </c>
      <c r="D332" s="1" t="s">
        <v>21</v>
      </c>
      <c r="E332" s="1" t="s">
        <v>220</v>
      </c>
      <c r="F332" s="6">
        <v>260000000</v>
      </c>
      <c r="G332" s="22">
        <v>134278.7937632665</v>
      </c>
      <c r="H332" s="6">
        <v>260000000</v>
      </c>
      <c r="I332" s="22">
        <v>134278.7937632665</v>
      </c>
      <c r="J332" s="6"/>
      <c r="K332" s="22"/>
      <c r="L332" s="6">
        <v>260000000</v>
      </c>
      <c r="M332" s="22">
        <v>134278.7937632665</v>
      </c>
      <c r="N332" s="22"/>
      <c r="O332" s="22"/>
      <c r="P332" s="22">
        <v>134278.7937632665</v>
      </c>
      <c r="Q332" s="22"/>
      <c r="R332" s="22">
        <v>134278.7937632665</v>
      </c>
      <c r="S332" s="22"/>
      <c r="T332" s="22"/>
      <c r="U332" s="17">
        <v>134278.7937632665</v>
      </c>
      <c r="V332" s="69"/>
      <c r="W332" s="69"/>
      <c r="X332" s="69"/>
      <c r="Y332" s="69"/>
      <c r="Z332" s="69"/>
      <c r="AA332" s="35"/>
      <c r="AB332" s="6">
        <f t="shared" si="18"/>
        <v>260000000</v>
      </c>
      <c r="AC332" s="104">
        <f t="shared" si="16"/>
        <v>134278.7937632665</v>
      </c>
      <c r="AD332" s="105" t="str">
        <f t="shared" si="17"/>
        <v>NO</v>
      </c>
    </row>
    <row r="333" spans="3:30" ht="25.5">
      <c r="C333" s="3" t="s">
        <v>472</v>
      </c>
      <c r="D333" s="1" t="s">
        <v>572</v>
      </c>
      <c r="E333" s="1" t="s">
        <v>221</v>
      </c>
      <c r="F333" s="6">
        <v>115000000</v>
      </c>
      <c r="G333" s="22">
        <v>59392.543395290944</v>
      </c>
      <c r="H333" s="6">
        <v>115000000</v>
      </c>
      <c r="I333" s="22">
        <v>59392.543395290944</v>
      </c>
      <c r="J333" s="6"/>
      <c r="K333" s="22"/>
      <c r="L333" s="6">
        <v>115000000</v>
      </c>
      <c r="M333" s="22">
        <v>59392.543395290944</v>
      </c>
      <c r="N333" s="22"/>
      <c r="O333" s="22"/>
      <c r="P333" s="22">
        <v>59392.543395290944</v>
      </c>
      <c r="Q333" s="22"/>
      <c r="R333" s="22">
        <v>59392.543395290944</v>
      </c>
      <c r="S333" s="22"/>
      <c r="T333" s="22"/>
      <c r="U333" s="17">
        <v>59392.543395290944</v>
      </c>
      <c r="V333" s="69"/>
      <c r="W333" s="69"/>
      <c r="X333" s="69"/>
      <c r="Y333" s="69"/>
      <c r="Z333" s="69"/>
      <c r="AA333" s="35"/>
      <c r="AB333" s="6">
        <f t="shared" si="18"/>
        <v>115000000</v>
      </c>
      <c r="AC333" s="104">
        <f t="shared" si="16"/>
        <v>59392.543395290944</v>
      </c>
      <c r="AD333" s="105" t="str">
        <f t="shared" si="17"/>
        <v>NO</v>
      </c>
    </row>
    <row r="334" spans="3:30" ht="25.5">
      <c r="C334" s="3" t="s">
        <v>473</v>
      </c>
      <c r="D334" s="1" t="s">
        <v>572</v>
      </c>
      <c r="E334" s="1" t="s">
        <v>222</v>
      </c>
      <c r="F334" s="6">
        <v>50000000</v>
      </c>
      <c r="G334" s="22">
        <v>25822.844954474323</v>
      </c>
      <c r="H334" s="6">
        <v>50000000</v>
      </c>
      <c r="I334" s="22">
        <v>25822.844954474323</v>
      </c>
      <c r="J334" s="6"/>
      <c r="K334" s="22"/>
      <c r="L334" s="6">
        <v>50000000</v>
      </c>
      <c r="M334" s="22">
        <v>25822.844954474323</v>
      </c>
      <c r="N334" s="22"/>
      <c r="O334" s="22"/>
      <c r="P334" s="22">
        <v>25822.844954474323</v>
      </c>
      <c r="Q334" s="22"/>
      <c r="R334" s="22">
        <v>25822.844954474323</v>
      </c>
      <c r="S334" s="22"/>
      <c r="T334" s="22"/>
      <c r="U334" s="17">
        <v>25822.844954474323</v>
      </c>
      <c r="V334" s="69"/>
      <c r="W334" s="69"/>
      <c r="X334" s="69"/>
      <c r="Y334" s="69"/>
      <c r="Z334" s="69"/>
      <c r="AA334" s="35"/>
      <c r="AB334" s="6">
        <f t="shared" si="18"/>
        <v>50000000</v>
      </c>
      <c r="AC334" s="104">
        <f t="shared" si="16"/>
        <v>25822.844954474323</v>
      </c>
      <c r="AD334" s="105" t="str">
        <f t="shared" si="17"/>
        <v>NO</v>
      </c>
    </row>
    <row r="335" spans="3:30" ht="38.25">
      <c r="C335" s="3" t="s">
        <v>474</v>
      </c>
      <c r="D335" s="1" t="s">
        <v>572</v>
      </c>
      <c r="E335" s="1" t="s">
        <v>223</v>
      </c>
      <c r="F335" s="6">
        <v>240000000</v>
      </c>
      <c r="G335" s="22">
        <v>123949.65578147676</v>
      </c>
      <c r="H335" s="6">
        <v>240000000</v>
      </c>
      <c r="I335" s="22">
        <v>123949.65578147676</v>
      </c>
      <c r="J335" s="6"/>
      <c r="K335" s="22"/>
      <c r="L335" s="6">
        <v>240000000</v>
      </c>
      <c r="M335" s="22">
        <v>123949.65578147676</v>
      </c>
      <c r="N335" s="22"/>
      <c r="O335" s="22"/>
      <c r="P335" s="22">
        <v>123949.65578147676</v>
      </c>
      <c r="Q335" s="22"/>
      <c r="R335" s="22">
        <v>123949.65578147676</v>
      </c>
      <c r="S335" s="22"/>
      <c r="T335" s="22"/>
      <c r="U335" s="17">
        <v>123949.65578147676</v>
      </c>
      <c r="V335" s="69"/>
      <c r="W335" s="69"/>
      <c r="X335" s="69"/>
      <c r="Y335" s="69"/>
      <c r="Z335" s="69"/>
      <c r="AA335" s="35"/>
      <c r="AB335" s="6">
        <f t="shared" si="18"/>
        <v>240000000</v>
      </c>
      <c r="AC335" s="104">
        <f t="shared" si="16"/>
        <v>123949.65578147676</v>
      </c>
      <c r="AD335" s="105" t="str">
        <f t="shared" si="17"/>
        <v>NO</v>
      </c>
    </row>
    <row r="336" spans="3:30" ht="25.5">
      <c r="C336" s="3" t="s">
        <v>475</v>
      </c>
      <c r="D336" s="1" t="s">
        <v>572</v>
      </c>
      <c r="E336" s="1" t="s">
        <v>224</v>
      </c>
      <c r="F336" s="6">
        <v>330000000</v>
      </c>
      <c r="G336" s="22">
        <v>170430.77669953054</v>
      </c>
      <c r="H336" s="6">
        <v>330000000</v>
      </c>
      <c r="I336" s="22">
        <v>170430.77669953054</v>
      </c>
      <c r="J336" s="6"/>
      <c r="K336" s="22"/>
      <c r="L336" s="6">
        <v>330000000</v>
      </c>
      <c r="M336" s="22">
        <v>170430.77669953054</v>
      </c>
      <c r="N336" s="22"/>
      <c r="O336" s="22"/>
      <c r="P336" s="22">
        <v>170430.77669953054</v>
      </c>
      <c r="Q336" s="22"/>
      <c r="R336" s="22">
        <v>170430.77669953054</v>
      </c>
      <c r="S336" s="22"/>
      <c r="T336" s="22"/>
      <c r="U336" s="17">
        <v>170430.77669953054</v>
      </c>
      <c r="V336" s="69"/>
      <c r="W336" s="69"/>
      <c r="X336" s="69"/>
      <c r="Y336" s="69"/>
      <c r="Z336" s="69"/>
      <c r="AA336" s="35"/>
      <c r="AB336" s="6">
        <f t="shared" si="18"/>
        <v>330000000</v>
      </c>
      <c r="AC336" s="104">
        <f t="shared" si="16"/>
        <v>170430.77669953054</v>
      </c>
      <c r="AD336" s="105" t="str">
        <f t="shared" si="17"/>
        <v>NO</v>
      </c>
    </row>
    <row r="337" spans="1:53" s="46" customFormat="1" ht="38.25" hidden="1" outlineLevel="1">
      <c r="A337" s="47"/>
      <c r="B337" s="48"/>
      <c r="C337" s="48" t="s">
        <v>11</v>
      </c>
      <c r="D337" s="53" t="s">
        <v>572</v>
      </c>
      <c r="E337" s="50" t="s">
        <v>225</v>
      </c>
      <c r="F337" s="51">
        <v>210000000</v>
      </c>
      <c r="G337" s="52">
        <v>108455.94880879216</v>
      </c>
      <c r="H337" s="51">
        <v>210000000</v>
      </c>
      <c r="I337" s="52">
        <v>108455.94880879216</v>
      </c>
      <c r="J337" s="51"/>
      <c r="K337" s="52"/>
      <c r="L337" s="51">
        <v>0</v>
      </c>
      <c r="M337" s="52">
        <v>0</v>
      </c>
      <c r="N337" s="52"/>
      <c r="O337" s="52"/>
      <c r="P337" s="52"/>
      <c r="Q337" s="52"/>
      <c r="R337" s="52"/>
      <c r="S337" s="52"/>
      <c r="T337" s="52"/>
      <c r="U337" s="54"/>
      <c r="V337" s="75"/>
      <c r="W337" s="76"/>
      <c r="X337" s="77"/>
      <c r="Y337" s="77"/>
      <c r="Z337" s="77"/>
      <c r="AA337" s="49"/>
      <c r="AB337" s="49"/>
      <c r="AC337" s="49"/>
      <c r="AD337" s="49"/>
      <c r="AF337"/>
      <c r="AG337"/>
      <c r="AH337"/>
      <c r="AI337"/>
      <c r="AJ337"/>
      <c r="AK337"/>
      <c r="AL337"/>
      <c r="AM337"/>
      <c r="AN337"/>
      <c r="AO337"/>
      <c r="AP337"/>
      <c r="AQ337"/>
      <c r="AR337"/>
      <c r="AS337"/>
      <c r="AT337"/>
      <c r="AU337"/>
      <c r="AV337"/>
      <c r="AW337"/>
      <c r="AX337"/>
      <c r="AY337"/>
      <c r="AZ337"/>
      <c r="BA337"/>
    </row>
    <row r="338" spans="3:30" ht="25.5" collapsed="1">
      <c r="C338" s="3" t="s">
        <v>476</v>
      </c>
      <c r="D338" s="1" t="s">
        <v>572</v>
      </c>
      <c r="E338" s="1" t="s">
        <v>225</v>
      </c>
      <c r="F338" s="6"/>
      <c r="G338" s="22"/>
      <c r="H338" s="6"/>
      <c r="I338" s="22"/>
      <c r="J338" s="6"/>
      <c r="K338" s="22"/>
      <c r="L338" s="6">
        <v>210000000</v>
      </c>
      <c r="M338" s="22">
        <v>108455.94880879216</v>
      </c>
      <c r="N338" s="22"/>
      <c r="O338" s="22"/>
      <c r="P338" s="22">
        <v>108455.94880879216</v>
      </c>
      <c r="Q338" s="22"/>
      <c r="R338" s="22">
        <v>108455.94880879216</v>
      </c>
      <c r="S338" s="22"/>
      <c r="T338" s="22"/>
      <c r="U338" s="17">
        <v>108455.94880879216</v>
      </c>
      <c r="V338" s="69"/>
      <c r="W338" s="69"/>
      <c r="X338" s="69"/>
      <c r="Y338" s="69"/>
      <c r="Z338" s="69"/>
      <c r="AA338" s="35"/>
      <c r="AB338" s="6">
        <f>L338</f>
        <v>210000000</v>
      </c>
      <c r="AC338" s="104">
        <f t="shared" si="16"/>
        <v>108455.94880879216</v>
      </c>
      <c r="AD338" s="105" t="str">
        <f t="shared" si="17"/>
        <v>NO</v>
      </c>
    </row>
    <row r="339" spans="3:30" ht="12.75">
      <c r="C339" s="3" t="s">
        <v>477</v>
      </c>
      <c r="D339" s="1" t="s">
        <v>572</v>
      </c>
      <c r="E339" s="1" t="s">
        <v>226</v>
      </c>
      <c r="F339" s="6">
        <v>280000000</v>
      </c>
      <c r="G339" s="22">
        <v>144607.9317450562</v>
      </c>
      <c r="H339" s="6">
        <v>280000000</v>
      </c>
      <c r="I339" s="22">
        <v>144607.9317450562</v>
      </c>
      <c r="J339" s="6"/>
      <c r="K339" s="22"/>
      <c r="L339" s="6">
        <v>280000000</v>
      </c>
      <c r="M339" s="22">
        <v>144607.9317450562</v>
      </c>
      <c r="N339" s="22"/>
      <c r="O339" s="22"/>
      <c r="P339" s="22">
        <v>144607.9317450562</v>
      </c>
      <c r="Q339" s="22"/>
      <c r="R339" s="22">
        <v>144607.9317450562</v>
      </c>
      <c r="S339" s="22"/>
      <c r="T339" s="22"/>
      <c r="U339" s="17">
        <v>144607.9317450562</v>
      </c>
      <c r="V339" s="69"/>
      <c r="W339" s="69"/>
      <c r="X339" s="69"/>
      <c r="Y339" s="69"/>
      <c r="Z339" s="69"/>
      <c r="AA339" s="35"/>
      <c r="AB339" s="6">
        <f t="shared" si="18"/>
        <v>280000000</v>
      </c>
      <c r="AC339" s="104">
        <f t="shared" si="16"/>
        <v>144607.9317450562</v>
      </c>
      <c r="AD339" s="105" t="str">
        <f t="shared" si="17"/>
        <v>NO</v>
      </c>
    </row>
    <row r="340" spans="3:30" ht="25.5">
      <c r="C340" s="3" t="s">
        <v>478</v>
      </c>
      <c r="D340" s="1" t="s">
        <v>572</v>
      </c>
      <c r="E340" s="1" t="s">
        <v>227</v>
      </c>
      <c r="F340" s="6">
        <v>90000000</v>
      </c>
      <c r="G340" s="22">
        <v>46481.120918053784</v>
      </c>
      <c r="H340" s="6">
        <v>90000000</v>
      </c>
      <c r="I340" s="22">
        <v>46481.120918053784</v>
      </c>
      <c r="J340" s="6"/>
      <c r="K340" s="22"/>
      <c r="L340" s="6">
        <v>90000000</v>
      </c>
      <c r="M340" s="22">
        <v>46481.120918053784</v>
      </c>
      <c r="N340" s="22"/>
      <c r="O340" s="22"/>
      <c r="P340" s="22">
        <v>46481.120918053784</v>
      </c>
      <c r="Q340" s="22"/>
      <c r="R340" s="22">
        <v>46481.120918053784</v>
      </c>
      <c r="S340" s="22"/>
      <c r="T340" s="22"/>
      <c r="U340" s="17">
        <v>46481.120918053784</v>
      </c>
      <c r="V340" s="69"/>
      <c r="W340" s="69"/>
      <c r="X340" s="69"/>
      <c r="Y340" s="69"/>
      <c r="Z340" s="69"/>
      <c r="AA340" s="35"/>
      <c r="AB340" s="6">
        <f t="shared" si="18"/>
        <v>90000000</v>
      </c>
      <c r="AC340" s="104">
        <f t="shared" si="16"/>
        <v>46481.120918053784</v>
      </c>
      <c r="AD340" s="105" t="str">
        <f t="shared" si="17"/>
        <v>NO</v>
      </c>
    </row>
    <row r="341" spans="3:30" ht="38.25">
      <c r="C341" s="3" t="s">
        <v>479</v>
      </c>
      <c r="D341" s="1" t="s">
        <v>572</v>
      </c>
      <c r="E341" s="1" t="s">
        <v>228</v>
      </c>
      <c r="F341" s="6">
        <v>270000000</v>
      </c>
      <c r="G341" s="22">
        <v>139443.36275416135</v>
      </c>
      <c r="H341" s="6">
        <v>270000000</v>
      </c>
      <c r="I341" s="22">
        <v>139443.36275416135</v>
      </c>
      <c r="J341" s="6"/>
      <c r="K341" s="22"/>
      <c r="L341" s="6">
        <v>270000000</v>
      </c>
      <c r="M341" s="22">
        <v>139443.36275416135</v>
      </c>
      <c r="N341" s="22"/>
      <c r="O341" s="22"/>
      <c r="P341" s="22">
        <v>139443.36275416135</v>
      </c>
      <c r="Q341" s="22"/>
      <c r="R341" s="22">
        <v>139443.36275416135</v>
      </c>
      <c r="S341" s="22"/>
      <c r="T341" s="22"/>
      <c r="U341" s="17">
        <v>139443.36275416135</v>
      </c>
      <c r="V341" s="69"/>
      <c r="W341" s="69"/>
      <c r="X341" s="69"/>
      <c r="Y341" s="69"/>
      <c r="Z341" s="69"/>
      <c r="AA341" s="35"/>
      <c r="AB341" s="6">
        <f t="shared" si="18"/>
        <v>270000000</v>
      </c>
      <c r="AC341" s="104">
        <f t="shared" si="16"/>
        <v>139443.36275416135</v>
      </c>
      <c r="AD341" s="105" t="str">
        <f t="shared" si="17"/>
        <v>NO</v>
      </c>
    </row>
    <row r="342" spans="3:30" ht="38.25">
      <c r="C342" s="3" t="s">
        <v>500</v>
      </c>
      <c r="D342" s="1" t="s">
        <v>572</v>
      </c>
      <c r="E342" s="1" t="s">
        <v>144</v>
      </c>
      <c r="F342" s="6">
        <v>195000000</v>
      </c>
      <c r="G342" s="22">
        <v>100709.09532244987</v>
      </c>
      <c r="H342" s="6">
        <v>195000000</v>
      </c>
      <c r="I342" s="22">
        <v>100709.09532244987</v>
      </c>
      <c r="J342" s="6"/>
      <c r="K342" s="22"/>
      <c r="L342" s="6">
        <v>195000000</v>
      </c>
      <c r="M342" s="22">
        <v>100709.09532244987</v>
      </c>
      <c r="N342" s="22"/>
      <c r="O342" s="22"/>
      <c r="P342" s="22">
        <v>100709.09532244987</v>
      </c>
      <c r="Q342" s="22"/>
      <c r="R342" s="22">
        <v>100709.09532244987</v>
      </c>
      <c r="S342" s="22"/>
      <c r="T342" s="22"/>
      <c r="U342" s="17">
        <v>100709.09532244987</v>
      </c>
      <c r="V342" s="69"/>
      <c r="W342" s="69"/>
      <c r="X342" s="69"/>
      <c r="Y342" s="69"/>
      <c r="Z342" s="69"/>
      <c r="AA342" s="35"/>
      <c r="AB342" s="6">
        <f t="shared" si="18"/>
        <v>195000000</v>
      </c>
      <c r="AC342" s="104">
        <f t="shared" si="16"/>
        <v>100709.09532244987</v>
      </c>
      <c r="AD342" s="105" t="str">
        <f t="shared" si="17"/>
        <v>NO</v>
      </c>
    </row>
    <row r="343" spans="3:30" ht="51">
      <c r="C343" s="3" t="s">
        <v>501</v>
      </c>
      <c r="D343" s="1" t="s">
        <v>572</v>
      </c>
      <c r="E343" s="1" t="s">
        <v>229</v>
      </c>
      <c r="F343" s="6">
        <v>270000000</v>
      </c>
      <c r="G343" s="22">
        <v>139443.36275416135</v>
      </c>
      <c r="H343" s="6">
        <v>270000000</v>
      </c>
      <c r="I343" s="22">
        <v>139443.36275416135</v>
      </c>
      <c r="J343" s="6"/>
      <c r="K343" s="22"/>
      <c r="L343" s="6">
        <v>270000000</v>
      </c>
      <c r="M343" s="22">
        <v>139443.36275416135</v>
      </c>
      <c r="N343" s="22"/>
      <c r="O343" s="22"/>
      <c r="P343" s="22">
        <v>139443.36275416135</v>
      </c>
      <c r="Q343" s="22"/>
      <c r="R343" s="22">
        <v>139443.36275416135</v>
      </c>
      <c r="S343" s="22"/>
      <c r="T343" s="22"/>
      <c r="U343" s="17">
        <v>139443.36275416135</v>
      </c>
      <c r="V343" s="69"/>
      <c r="W343" s="69"/>
      <c r="X343" s="69"/>
      <c r="Y343" s="69"/>
      <c r="Z343" s="69"/>
      <c r="AA343" s="35"/>
      <c r="AB343" s="6">
        <f t="shared" si="18"/>
        <v>270000000</v>
      </c>
      <c r="AC343" s="104">
        <f t="shared" si="16"/>
        <v>139443.36275416135</v>
      </c>
      <c r="AD343" s="105" t="str">
        <f t="shared" si="17"/>
        <v>NO</v>
      </c>
    </row>
    <row r="344" spans="3:30" ht="25.5">
      <c r="C344" s="3" t="s">
        <v>502</v>
      </c>
      <c r="D344" s="1" t="s">
        <v>572</v>
      </c>
      <c r="E344" s="1" t="s">
        <v>230</v>
      </c>
      <c r="F344" s="6">
        <v>115000000</v>
      </c>
      <c r="G344" s="22">
        <v>59392.543395290944</v>
      </c>
      <c r="H344" s="6">
        <v>115000000</v>
      </c>
      <c r="I344" s="22">
        <v>59392.543395290944</v>
      </c>
      <c r="J344" s="6"/>
      <c r="K344" s="22"/>
      <c r="L344" s="6">
        <v>115000000</v>
      </c>
      <c r="M344" s="22">
        <v>59392.543395290944</v>
      </c>
      <c r="N344" s="22"/>
      <c r="O344" s="22"/>
      <c r="P344" s="22">
        <v>59392.543395290944</v>
      </c>
      <c r="Q344" s="22"/>
      <c r="R344" s="22">
        <v>59392.543395290944</v>
      </c>
      <c r="S344" s="22"/>
      <c r="T344" s="22"/>
      <c r="U344" s="17">
        <v>59392.543395290944</v>
      </c>
      <c r="V344" s="69"/>
      <c r="W344" s="69"/>
      <c r="X344" s="69"/>
      <c r="Y344" s="69"/>
      <c r="Z344" s="69"/>
      <c r="AA344" s="35"/>
      <c r="AB344" s="6">
        <f t="shared" si="18"/>
        <v>115000000</v>
      </c>
      <c r="AC344" s="104">
        <f t="shared" si="16"/>
        <v>59392.543395290944</v>
      </c>
      <c r="AD344" s="105" t="str">
        <f t="shared" si="17"/>
        <v>NO</v>
      </c>
    </row>
    <row r="345" spans="3:30" ht="25.5">
      <c r="C345" s="3" t="s">
        <v>232</v>
      </c>
      <c r="D345" s="1" t="s">
        <v>572</v>
      </c>
      <c r="E345" s="1" t="s">
        <v>231</v>
      </c>
      <c r="F345" s="6">
        <v>158000000</v>
      </c>
      <c r="G345" s="22">
        <v>81600.19005613886</v>
      </c>
      <c r="H345" s="6">
        <v>158000000</v>
      </c>
      <c r="I345" s="22">
        <v>81600.19005613886</v>
      </c>
      <c r="J345" s="6"/>
      <c r="K345" s="22"/>
      <c r="L345" s="6">
        <v>158000000</v>
      </c>
      <c r="M345" s="22">
        <v>81600.19005613886</v>
      </c>
      <c r="N345" s="22"/>
      <c r="O345" s="22"/>
      <c r="P345" s="22">
        <v>81600.19005613886</v>
      </c>
      <c r="Q345" s="22"/>
      <c r="R345" s="22">
        <v>81600.19005613886</v>
      </c>
      <c r="S345" s="22"/>
      <c r="T345" s="22"/>
      <c r="U345" s="17">
        <v>81600.19005613886</v>
      </c>
      <c r="V345" s="69"/>
      <c r="W345" s="69"/>
      <c r="X345" s="69"/>
      <c r="Y345" s="69"/>
      <c r="Z345" s="69"/>
      <c r="AA345" s="35"/>
      <c r="AB345" s="6">
        <f t="shared" si="18"/>
        <v>158000000</v>
      </c>
      <c r="AC345" s="104">
        <f t="shared" si="16"/>
        <v>81600.19005613886</v>
      </c>
      <c r="AD345" s="105" t="str">
        <f t="shared" si="17"/>
        <v>NO</v>
      </c>
    </row>
    <row r="346" spans="3:30" ht="25.5">
      <c r="C346" s="3" t="s">
        <v>503</v>
      </c>
      <c r="D346" s="1" t="s">
        <v>572</v>
      </c>
      <c r="E346" s="1" t="s">
        <v>233</v>
      </c>
      <c r="F346" s="6">
        <v>100000000</v>
      </c>
      <c r="G346" s="22">
        <v>51645.68990894865</v>
      </c>
      <c r="H346" s="6">
        <v>100000000</v>
      </c>
      <c r="I346" s="22">
        <v>51645.68990894865</v>
      </c>
      <c r="J346" s="6"/>
      <c r="K346" s="22"/>
      <c r="L346" s="6">
        <v>100000000</v>
      </c>
      <c r="M346" s="22">
        <v>51645.68990894865</v>
      </c>
      <c r="N346" s="22"/>
      <c r="O346" s="22"/>
      <c r="P346" s="22">
        <v>51645.68990894865</v>
      </c>
      <c r="Q346" s="22"/>
      <c r="R346" s="22">
        <v>51645.68990894865</v>
      </c>
      <c r="S346" s="22"/>
      <c r="T346" s="22"/>
      <c r="U346" s="17">
        <v>51645.68990894865</v>
      </c>
      <c r="V346" s="69"/>
      <c r="W346" s="69"/>
      <c r="X346" s="69"/>
      <c r="Y346" s="69"/>
      <c r="Z346" s="69"/>
      <c r="AA346" s="35"/>
      <c r="AB346" s="6">
        <f t="shared" si="18"/>
        <v>100000000</v>
      </c>
      <c r="AC346" s="104">
        <f t="shared" si="16"/>
        <v>51645.68990894865</v>
      </c>
      <c r="AD346" s="105" t="str">
        <f t="shared" si="17"/>
        <v>NO</v>
      </c>
    </row>
    <row r="347" spans="3:30" ht="38.25">
      <c r="C347" s="3" t="s">
        <v>504</v>
      </c>
      <c r="D347" s="1" t="s">
        <v>572</v>
      </c>
      <c r="E347" s="1" t="s">
        <v>234</v>
      </c>
      <c r="F347" s="6">
        <v>290000000</v>
      </c>
      <c r="G347" s="22">
        <v>149772.5007359511</v>
      </c>
      <c r="H347" s="6">
        <v>290000000</v>
      </c>
      <c r="I347" s="22">
        <v>149772.5007359511</v>
      </c>
      <c r="J347" s="6"/>
      <c r="K347" s="22"/>
      <c r="L347" s="6">
        <v>290000000</v>
      </c>
      <c r="M347" s="22">
        <v>149772.5007359511</v>
      </c>
      <c r="N347" s="22"/>
      <c r="O347" s="22"/>
      <c r="P347" s="22">
        <v>149772.5007359511</v>
      </c>
      <c r="Q347" s="22"/>
      <c r="R347" s="22">
        <v>149772.5007359511</v>
      </c>
      <c r="S347" s="22"/>
      <c r="T347" s="22"/>
      <c r="U347" s="17">
        <v>149772.5007359511</v>
      </c>
      <c r="V347" s="69"/>
      <c r="W347" s="69"/>
      <c r="X347" s="69"/>
      <c r="Y347" s="69"/>
      <c r="Z347" s="69"/>
      <c r="AA347" s="35"/>
      <c r="AB347" s="6">
        <f t="shared" si="18"/>
        <v>290000000</v>
      </c>
      <c r="AC347" s="104">
        <f t="shared" si="16"/>
        <v>149772.5007359511</v>
      </c>
      <c r="AD347" s="105" t="str">
        <f t="shared" si="17"/>
        <v>NO</v>
      </c>
    </row>
    <row r="348" spans="3:30" ht="25.5">
      <c r="C348" s="3" t="s">
        <v>505</v>
      </c>
      <c r="D348" s="1" t="s">
        <v>572</v>
      </c>
      <c r="E348" s="1" t="s">
        <v>235</v>
      </c>
      <c r="F348" s="6">
        <v>140000000</v>
      </c>
      <c r="G348" s="22">
        <v>72303.9658725281</v>
      </c>
      <c r="H348" s="6">
        <v>140000000</v>
      </c>
      <c r="I348" s="22">
        <v>72303.9658725281</v>
      </c>
      <c r="J348" s="6"/>
      <c r="K348" s="22"/>
      <c r="L348" s="6">
        <v>140000000</v>
      </c>
      <c r="M348" s="22">
        <v>72303.9658725281</v>
      </c>
      <c r="N348" s="22"/>
      <c r="O348" s="22"/>
      <c r="P348" s="22">
        <v>72303.9658725281</v>
      </c>
      <c r="Q348" s="22"/>
      <c r="R348" s="22">
        <v>72303.9658725281</v>
      </c>
      <c r="S348" s="22"/>
      <c r="T348" s="22"/>
      <c r="U348" s="17">
        <v>72303.9658725281</v>
      </c>
      <c r="V348" s="69"/>
      <c r="W348" s="69"/>
      <c r="X348" s="69"/>
      <c r="Y348" s="69"/>
      <c r="Z348" s="69"/>
      <c r="AA348" s="35"/>
      <c r="AB348" s="6">
        <f t="shared" si="18"/>
        <v>140000000</v>
      </c>
      <c r="AC348" s="104">
        <f t="shared" si="16"/>
        <v>72303.9658725281</v>
      </c>
      <c r="AD348" s="105" t="str">
        <f t="shared" si="17"/>
        <v>NO</v>
      </c>
    </row>
    <row r="349" spans="3:30" ht="12.75">
      <c r="C349" s="3" t="s">
        <v>506</v>
      </c>
      <c r="D349" s="1" t="s">
        <v>572</v>
      </c>
      <c r="E349" s="1" t="s">
        <v>235</v>
      </c>
      <c r="F349" s="6">
        <v>1800000000</v>
      </c>
      <c r="G349" s="22">
        <v>929622.4183610757</v>
      </c>
      <c r="H349" s="6">
        <v>1800000000</v>
      </c>
      <c r="I349" s="22">
        <v>929622.4183610757</v>
      </c>
      <c r="J349" s="6"/>
      <c r="K349" s="22"/>
      <c r="L349" s="6">
        <v>1800000000</v>
      </c>
      <c r="M349" s="22">
        <v>929622.4183610757</v>
      </c>
      <c r="N349" s="22"/>
      <c r="O349" s="22"/>
      <c r="P349" s="22">
        <v>929622.4183610757</v>
      </c>
      <c r="Q349" s="22"/>
      <c r="R349" s="22">
        <v>929622.4183610757</v>
      </c>
      <c r="S349" s="22"/>
      <c r="T349" s="22"/>
      <c r="U349" s="17">
        <v>929622.4183610757</v>
      </c>
      <c r="V349" s="69"/>
      <c r="W349" s="69"/>
      <c r="X349" s="69"/>
      <c r="Y349" s="69"/>
      <c r="Z349" s="69"/>
      <c r="AA349" s="35"/>
      <c r="AB349" s="6">
        <f t="shared" si="18"/>
        <v>1800000000</v>
      </c>
      <c r="AC349" s="104">
        <f t="shared" si="16"/>
        <v>929622.4183610757</v>
      </c>
      <c r="AD349" s="105" t="str">
        <f t="shared" si="17"/>
        <v>NO</v>
      </c>
    </row>
    <row r="350" spans="3:30" ht="51">
      <c r="C350" s="3" t="s">
        <v>507</v>
      </c>
      <c r="D350" s="1" t="s">
        <v>572</v>
      </c>
      <c r="E350" s="1" t="s">
        <v>236</v>
      </c>
      <c r="F350" s="6">
        <v>270000000</v>
      </c>
      <c r="G350" s="22">
        <v>139443.36275416135</v>
      </c>
      <c r="H350" s="6">
        <v>270000000</v>
      </c>
      <c r="I350" s="22">
        <v>139443.36275416135</v>
      </c>
      <c r="J350" s="6"/>
      <c r="K350" s="22"/>
      <c r="L350" s="6">
        <v>270000000</v>
      </c>
      <c r="M350" s="22">
        <v>139443.36275416135</v>
      </c>
      <c r="N350" s="22"/>
      <c r="O350" s="22"/>
      <c r="P350" s="22">
        <v>139443.36275416135</v>
      </c>
      <c r="Q350" s="22"/>
      <c r="R350" s="22">
        <v>139443.36275416135</v>
      </c>
      <c r="S350" s="22"/>
      <c r="T350" s="22"/>
      <c r="U350" s="17">
        <v>139443.36275416135</v>
      </c>
      <c r="V350" s="69"/>
      <c r="W350" s="69"/>
      <c r="X350" s="69"/>
      <c r="Y350" s="69"/>
      <c r="Z350" s="69"/>
      <c r="AA350" s="35"/>
      <c r="AB350" s="6">
        <f t="shared" si="18"/>
        <v>270000000</v>
      </c>
      <c r="AC350" s="104">
        <f t="shared" si="16"/>
        <v>139443.36275416135</v>
      </c>
      <c r="AD350" s="105" t="str">
        <f t="shared" si="17"/>
        <v>NO</v>
      </c>
    </row>
    <row r="351" spans="3:30" ht="38.25">
      <c r="C351" s="3" t="s">
        <v>508</v>
      </c>
      <c r="D351" s="1" t="s">
        <v>572</v>
      </c>
      <c r="E351" s="1" t="s">
        <v>237</v>
      </c>
      <c r="F351" s="6">
        <v>180000000</v>
      </c>
      <c r="G351" s="22">
        <v>92962.24183610757</v>
      </c>
      <c r="H351" s="6">
        <v>180000000</v>
      </c>
      <c r="I351" s="22">
        <v>92962.24183610757</v>
      </c>
      <c r="J351" s="6"/>
      <c r="K351" s="22"/>
      <c r="L351" s="6">
        <v>180000000</v>
      </c>
      <c r="M351" s="22">
        <v>92962.24183610757</v>
      </c>
      <c r="N351" s="22"/>
      <c r="O351" s="22"/>
      <c r="P351" s="22">
        <v>92962.24183610757</v>
      </c>
      <c r="Q351" s="22"/>
      <c r="R351" s="22">
        <v>92962.24183610757</v>
      </c>
      <c r="S351" s="22"/>
      <c r="T351" s="22"/>
      <c r="U351" s="17">
        <v>92962.24183610757</v>
      </c>
      <c r="V351" s="69"/>
      <c r="W351" s="69"/>
      <c r="X351" s="69"/>
      <c r="Y351" s="69"/>
      <c r="Z351" s="69"/>
      <c r="AA351" s="35"/>
      <c r="AB351" s="6">
        <f t="shared" si="18"/>
        <v>180000000</v>
      </c>
      <c r="AC351" s="104">
        <f t="shared" si="16"/>
        <v>92962.24183610757</v>
      </c>
      <c r="AD351" s="105" t="str">
        <f t="shared" si="17"/>
        <v>NO</v>
      </c>
    </row>
    <row r="352" spans="3:30" ht="25.5">
      <c r="C352" s="3" t="s">
        <v>509</v>
      </c>
      <c r="D352" s="1" t="s">
        <v>572</v>
      </c>
      <c r="E352" s="1" t="s">
        <v>238</v>
      </c>
      <c r="F352" s="6">
        <v>100000000</v>
      </c>
      <c r="G352" s="22">
        <v>51645.68990894865</v>
      </c>
      <c r="H352" s="6">
        <v>100000000</v>
      </c>
      <c r="I352" s="22">
        <v>51645.68990894865</v>
      </c>
      <c r="J352" s="6"/>
      <c r="K352" s="22"/>
      <c r="L352" s="6">
        <v>100000000</v>
      </c>
      <c r="M352" s="22">
        <v>51645.68990894865</v>
      </c>
      <c r="N352" s="22"/>
      <c r="O352" s="22"/>
      <c r="P352" s="22">
        <v>51645.68990894865</v>
      </c>
      <c r="Q352" s="22"/>
      <c r="R352" s="22">
        <v>51645.68990894865</v>
      </c>
      <c r="S352" s="22"/>
      <c r="T352" s="22"/>
      <c r="U352" s="17">
        <v>51645.68990894865</v>
      </c>
      <c r="V352" s="69"/>
      <c r="W352" s="69"/>
      <c r="X352" s="69"/>
      <c r="Y352" s="69"/>
      <c r="Z352" s="69"/>
      <c r="AA352" s="35"/>
      <c r="AB352" s="6">
        <f t="shared" si="18"/>
        <v>100000000</v>
      </c>
      <c r="AC352" s="104">
        <f t="shared" si="16"/>
        <v>51645.68990894865</v>
      </c>
      <c r="AD352" s="105" t="str">
        <f t="shared" si="17"/>
        <v>NO</v>
      </c>
    </row>
    <row r="353" spans="3:30" ht="38.25">
      <c r="C353" s="3" t="s">
        <v>510</v>
      </c>
      <c r="D353" s="1" t="s">
        <v>572</v>
      </c>
      <c r="E353" s="1" t="s">
        <v>239</v>
      </c>
      <c r="F353" s="6">
        <v>200000000</v>
      </c>
      <c r="G353" s="22">
        <v>103291.3798178973</v>
      </c>
      <c r="H353" s="6">
        <v>200000000</v>
      </c>
      <c r="I353" s="22">
        <v>103291.3798178973</v>
      </c>
      <c r="J353" s="6"/>
      <c r="K353" s="22"/>
      <c r="L353" s="6">
        <v>200000000</v>
      </c>
      <c r="M353" s="22">
        <v>103291.3798178973</v>
      </c>
      <c r="N353" s="22"/>
      <c r="O353" s="22"/>
      <c r="P353" s="22">
        <v>103291.3798178973</v>
      </c>
      <c r="Q353" s="22"/>
      <c r="R353" s="22">
        <v>103291.3798178973</v>
      </c>
      <c r="S353" s="22"/>
      <c r="T353" s="22"/>
      <c r="U353" s="17">
        <v>103291.3798178973</v>
      </c>
      <c r="V353" s="69"/>
      <c r="W353" s="69"/>
      <c r="X353" s="69"/>
      <c r="Y353" s="69"/>
      <c r="Z353" s="69"/>
      <c r="AA353" s="35"/>
      <c r="AB353" s="6">
        <f t="shared" si="18"/>
        <v>200000000</v>
      </c>
      <c r="AC353" s="104">
        <f t="shared" si="16"/>
        <v>103291.3798178973</v>
      </c>
      <c r="AD353" s="105" t="str">
        <f t="shared" si="17"/>
        <v>NO</v>
      </c>
    </row>
    <row r="354" spans="3:30" ht="25.5">
      <c r="C354" s="3" t="s">
        <v>511</v>
      </c>
      <c r="D354" s="1" t="s">
        <v>572</v>
      </c>
      <c r="E354" s="1" t="s">
        <v>240</v>
      </c>
      <c r="F354" s="6">
        <v>105000000</v>
      </c>
      <c r="G354" s="22">
        <v>54227.97440439608</v>
      </c>
      <c r="H354" s="6">
        <v>105000000</v>
      </c>
      <c r="I354" s="22">
        <v>54227.97440439608</v>
      </c>
      <c r="J354" s="6"/>
      <c r="K354" s="22"/>
      <c r="L354" s="6">
        <v>105000000</v>
      </c>
      <c r="M354" s="22">
        <v>54227.97440439608</v>
      </c>
      <c r="N354" s="22"/>
      <c r="O354" s="22"/>
      <c r="P354" s="22">
        <v>54227.97440439608</v>
      </c>
      <c r="Q354" s="22"/>
      <c r="R354" s="22">
        <v>54227.97440439608</v>
      </c>
      <c r="S354" s="22"/>
      <c r="T354" s="22"/>
      <c r="U354" s="17">
        <v>54227.97440439608</v>
      </c>
      <c r="V354" s="69"/>
      <c r="W354" s="69"/>
      <c r="X354" s="69"/>
      <c r="Y354" s="69"/>
      <c r="Z354" s="69"/>
      <c r="AA354" s="35"/>
      <c r="AB354" s="6">
        <f t="shared" si="18"/>
        <v>105000000</v>
      </c>
      <c r="AC354" s="104">
        <f t="shared" si="16"/>
        <v>54227.97440439608</v>
      </c>
      <c r="AD354" s="105" t="str">
        <f t="shared" si="17"/>
        <v>NO</v>
      </c>
    </row>
    <row r="355" spans="3:30" ht="25.5">
      <c r="C355" s="3" t="s">
        <v>512</v>
      </c>
      <c r="D355" s="1" t="s">
        <v>572</v>
      </c>
      <c r="E355" s="1" t="s">
        <v>241</v>
      </c>
      <c r="F355" s="6">
        <v>80000000</v>
      </c>
      <c r="G355" s="22">
        <v>41316.55192715892</v>
      </c>
      <c r="H355" s="6">
        <v>80000000</v>
      </c>
      <c r="I355" s="22">
        <v>41316.55192715892</v>
      </c>
      <c r="J355" s="6"/>
      <c r="K355" s="22"/>
      <c r="L355" s="6">
        <v>80000000</v>
      </c>
      <c r="M355" s="22">
        <v>41316.55192715892</v>
      </c>
      <c r="N355" s="22"/>
      <c r="O355" s="22"/>
      <c r="P355" s="22">
        <v>41316.55192715892</v>
      </c>
      <c r="Q355" s="22"/>
      <c r="R355" s="22">
        <v>41316.55192715892</v>
      </c>
      <c r="S355" s="22"/>
      <c r="T355" s="22"/>
      <c r="U355" s="17">
        <v>41316.55192715892</v>
      </c>
      <c r="V355" s="69"/>
      <c r="W355" s="69"/>
      <c r="X355" s="69"/>
      <c r="Y355" s="69"/>
      <c r="Z355" s="69"/>
      <c r="AA355" s="35"/>
      <c r="AB355" s="6">
        <f t="shared" si="18"/>
        <v>80000000</v>
      </c>
      <c r="AC355" s="104">
        <f t="shared" si="16"/>
        <v>41316.55192715892</v>
      </c>
      <c r="AD355" s="105" t="str">
        <f t="shared" si="17"/>
        <v>NO</v>
      </c>
    </row>
    <row r="356" spans="3:30" ht="25.5">
      <c r="C356" s="3" t="s">
        <v>513</v>
      </c>
      <c r="D356" s="1" t="s">
        <v>572</v>
      </c>
      <c r="E356" s="1" t="s">
        <v>242</v>
      </c>
      <c r="F356" s="6">
        <v>60000000</v>
      </c>
      <c r="G356" s="22">
        <v>30987.41394536919</v>
      </c>
      <c r="H356" s="6">
        <v>60000000</v>
      </c>
      <c r="I356" s="22">
        <v>30987.41394536919</v>
      </c>
      <c r="J356" s="6"/>
      <c r="K356" s="22"/>
      <c r="L356" s="6">
        <v>60000000</v>
      </c>
      <c r="M356" s="22">
        <v>30987.41394536919</v>
      </c>
      <c r="N356" s="22"/>
      <c r="O356" s="22"/>
      <c r="P356" s="22">
        <v>30987.41394536919</v>
      </c>
      <c r="Q356" s="22"/>
      <c r="R356" s="22">
        <v>30987.41394536919</v>
      </c>
      <c r="S356" s="22"/>
      <c r="T356" s="22"/>
      <c r="U356" s="17">
        <v>30987.41394536919</v>
      </c>
      <c r="V356" s="69"/>
      <c r="W356" s="69"/>
      <c r="X356" s="69"/>
      <c r="Y356" s="69"/>
      <c r="Z356" s="69"/>
      <c r="AA356" s="35"/>
      <c r="AB356" s="6">
        <f t="shared" si="18"/>
        <v>60000000</v>
      </c>
      <c r="AC356" s="104">
        <f t="shared" si="16"/>
        <v>30987.41394536919</v>
      </c>
      <c r="AD356" s="105" t="str">
        <f t="shared" si="17"/>
        <v>NO</v>
      </c>
    </row>
    <row r="357" spans="3:30" ht="12.75">
      <c r="C357" s="3" t="s">
        <v>514</v>
      </c>
      <c r="D357" s="1" t="s">
        <v>572</v>
      </c>
      <c r="E357" s="1" t="s">
        <v>243</v>
      </c>
      <c r="F357" s="6">
        <v>40000000</v>
      </c>
      <c r="G357" s="22">
        <v>20658.27596357946</v>
      </c>
      <c r="H357" s="6">
        <v>40000000</v>
      </c>
      <c r="I357" s="22">
        <v>20658.27596357946</v>
      </c>
      <c r="J357" s="6"/>
      <c r="K357" s="22"/>
      <c r="L357" s="6">
        <v>40000000</v>
      </c>
      <c r="M357" s="22">
        <v>20658.27596357946</v>
      </c>
      <c r="N357" s="22"/>
      <c r="O357" s="22"/>
      <c r="P357" s="22">
        <v>20658.27596357946</v>
      </c>
      <c r="Q357" s="22"/>
      <c r="R357" s="22">
        <v>20658.27596357946</v>
      </c>
      <c r="S357" s="22"/>
      <c r="T357" s="22"/>
      <c r="U357" s="17">
        <v>20658.27596357946</v>
      </c>
      <c r="V357" s="69"/>
      <c r="W357" s="69"/>
      <c r="X357" s="69"/>
      <c r="Y357" s="69"/>
      <c r="Z357" s="69"/>
      <c r="AA357" s="35"/>
      <c r="AB357" s="6">
        <f t="shared" si="18"/>
        <v>40000000</v>
      </c>
      <c r="AC357" s="104">
        <f t="shared" si="16"/>
        <v>20658.27596357946</v>
      </c>
      <c r="AD357" s="105" t="str">
        <f t="shared" si="17"/>
        <v>NO</v>
      </c>
    </row>
    <row r="358" spans="3:30" ht="25.5">
      <c r="C358" s="3" t="s">
        <v>515</v>
      </c>
      <c r="D358" s="1" t="s">
        <v>572</v>
      </c>
      <c r="E358" s="1" t="s">
        <v>243</v>
      </c>
      <c r="F358" s="6">
        <v>30000000</v>
      </c>
      <c r="G358" s="22">
        <v>15493.706972684595</v>
      </c>
      <c r="H358" s="6">
        <v>30000000</v>
      </c>
      <c r="I358" s="22">
        <v>15493.706972684595</v>
      </c>
      <c r="J358" s="6"/>
      <c r="K358" s="22"/>
      <c r="L358" s="6">
        <v>30000000</v>
      </c>
      <c r="M358" s="22">
        <v>15493.706972684595</v>
      </c>
      <c r="N358" s="22"/>
      <c r="O358" s="22"/>
      <c r="P358" s="22">
        <v>15493.706972684595</v>
      </c>
      <c r="Q358" s="22"/>
      <c r="R358" s="22">
        <v>15493.706972684595</v>
      </c>
      <c r="S358" s="22"/>
      <c r="T358" s="22"/>
      <c r="U358" s="17">
        <v>15493.706972684595</v>
      </c>
      <c r="V358" s="69"/>
      <c r="W358" s="69"/>
      <c r="X358" s="69"/>
      <c r="Y358" s="69"/>
      <c r="Z358" s="69"/>
      <c r="AA358" s="35"/>
      <c r="AB358" s="6">
        <f t="shared" si="18"/>
        <v>30000000</v>
      </c>
      <c r="AC358" s="104">
        <f t="shared" si="16"/>
        <v>15493.706972684595</v>
      </c>
      <c r="AD358" s="105" t="str">
        <f t="shared" si="17"/>
        <v>NO</v>
      </c>
    </row>
    <row r="359" spans="3:30" ht="25.5">
      <c r="C359" s="3" t="s">
        <v>516</v>
      </c>
      <c r="D359" s="1" t="s">
        <v>572</v>
      </c>
      <c r="E359" s="1" t="s">
        <v>244</v>
      </c>
      <c r="F359" s="6">
        <v>70000000</v>
      </c>
      <c r="G359" s="22">
        <v>36151.98293626405</v>
      </c>
      <c r="H359" s="6">
        <v>70000000</v>
      </c>
      <c r="I359" s="22">
        <v>36151.98293626405</v>
      </c>
      <c r="J359" s="6"/>
      <c r="K359" s="22"/>
      <c r="L359" s="6">
        <v>70000000</v>
      </c>
      <c r="M359" s="22">
        <v>36151.98293626405</v>
      </c>
      <c r="N359" s="22"/>
      <c r="O359" s="22"/>
      <c r="P359" s="22">
        <v>36151.98293626405</v>
      </c>
      <c r="Q359" s="22"/>
      <c r="R359" s="22">
        <v>36151.98293626405</v>
      </c>
      <c r="S359" s="22"/>
      <c r="T359" s="22"/>
      <c r="U359" s="17">
        <v>36151.98293626405</v>
      </c>
      <c r="V359" s="69"/>
      <c r="W359" s="69"/>
      <c r="X359" s="69"/>
      <c r="Y359" s="69"/>
      <c r="Z359" s="69"/>
      <c r="AA359" s="35"/>
      <c r="AB359" s="6">
        <f t="shared" si="18"/>
        <v>70000000</v>
      </c>
      <c r="AC359" s="104">
        <f t="shared" si="16"/>
        <v>36151.98293626405</v>
      </c>
      <c r="AD359" s="105" t="str">
        <f t="shared" si="17"/>
        <v>NO</v>
      </c>
    </row>
    <row r="360" spans="3:30" ht="25.5">
      <c r="C360" s="3" t="s">
        <v>517</v>
      </c>
      <c r="D360" s="1" t="s">
        <v>572</v>
      </c>
      <c r="E360" s="1" t="s">
        <v>245</v>
      </c>
      <c r="F360" s="6">
        <v>90000000</v>
      </c>
      <c r="G360" s="22">
        <v>46481.120918053784</v>
      </c>
      <c r="H360" s="6">
        <v>90000000</v>
      </c>
      <c r="I360" s="22">
        <v>46481.120918053784</v>
      </c>
      <c r="J360" s="6"/>
      <c r="K360" s="22"/>
      <c r="L360" s="6">
        <v>90000000</v>
      </c>
      <c r="M360" s="22">
        <v>46481.120918053784</v>
      </c>
      <c r="N360" s="22"/>
      <c r="O360" s="22"/>
      <c r="P360" s="22">
        <v>46481.120918053784</v>
      </c>
      <c r="Q360" s="22"/>
      <c r="R360" s="22">
        <v>46481.120918053784</v>
      </c>
      <c r="S360" s="22"/>
      <c r="T360" s="22"/>
      <c r="U360" s="17">
        <v>46481.120918053784</v>
      </c>
      <c r="V360" s="69"/>
      <c r="W360" s="69"/>
      <c r="X360" s="69"/>
      <c r="Y360" s="69"/>
      <c r="Z360" s="69"/>
      <c r="AA360" s="35"/>
      <c r="AB360" s="6">
        <f t="shared" si="18"/>
        <v>90000000</v>
      </c>
      <c r="AC360" s="104">
        <f t="shared" si="16"/>
        <v>46481.120918053784</v>
      </c>
      <c r="AD360" s="105" t="str">
        <f t="shared" si="17"/>
        <v>NO</v>
      </c>
    </row>
    <row r="361" spans="3:30" ht="25.5">
      <c r="C361" s="3" t="s">
        <v>247</v>
      </c>
      <c r="D361" s="1" t="s">
        <v>572</v>
      </c>
      <c r="E361" s="1" t="s">
        <v>246</v>
      </c>
      <c r="F361" s="6">
        <v>170000000</v>
      </c>
      <c r="G361" s="22">
        <v>87797.6728452127</v>
      </c>
      <c r="H361" s="6">
        <v>170000000</v>
      </c>
      <c r="I361" s="22">
        <v>87797.6728452127</v>
      </c>
      <c r="J361" s="6"/>
      <c r="K361" s="22"/>
      <c r="L361" s="6">
        <v>170000000</v>
      </c>
      <c r="M361" s="22">
        <v>87797.6728452127</v>
      </c>
      <c r="N361" s="22"/>
      <c r="O361" s="22"/>
      <c r="P361" s="22">
        <v>87797.6728452127</v>
      </c>
      <c r="Q361" s="22"/>
      <c r="R361" s="22">
        <v>87797.6728452127</v>
      </c>
      <c r="S361" s="22"/>
      <c r="T361" s="22"/>
      <c r="U361" s="17">
        <v>87797.6728452127</v>
      </c>
      <c r="V361" s="69"/>
      <c r="W361" s="69"/>
      <c r="X361" s="69"/>
      <c r="Y361" s="69"/>
      <c r="Z361" s="69"/>
      <c r="AA361" s="35"/>
      <c r="AB361" s="6">
        <f t="shared" si="18"/>
        <v>170000000</v>
      </c>
      <c r="AC361" s="104">
        <f t="shared" si="16"/>
        <v>87797.6728452127</v>
      </c>
      <c r="AD361" s="105" t="str">
        <f t="shared" si="17"/>
        <v>NO</v>
      </c>
    </row>
    <row r="362" spans="3:30" ht="15.75">
      <c r="C362" s="55" t="s">
        <v>111</v>
      </c>
      <c r="F362" s="65"/>
      <c r="AB362" s="6"/>
      <c r="AC362" s="104"/>
      <c r="AD362" s="105"/>
    </row>
    <row r="363" spans="1:30" ht="51">
      <c r="A363" s="19" t="s">
        <v>112</v>
      </c>
      <c r="B363" s="20" t="s">
        <v>563</v>
      </c>
      <c r="C363" s="37" t="s">
        <v>116</v>
      </c>
      <c r="D363" s="1" t="s">
        <v>572</v>
      </c>
      <c r="E363" s="38" t="s">
        <v>130</v>
      </c>
      <c r="F363" s="30">
        <v>500000000</v>
      </c>
      <c r="G363" s="30">
        <f>F363/1936.27</f>
        <v>258228.44954474326</v>
      </c>
      <c r="H363" s="6"/>
      <c r="I363" s="22"/>
      <c r="J363" s="94">
        <v>453800000</v>
      </c>
      <c r="K363" s="22">
        <f>J363/1936.27</f>
        <v>234368.14080680898</v>
      </c>
      <c r="L363" s="6"/>
      <c r="M363" s="22"/>
      <c r="N363" s="22"/>
      <c r="O363" s="22"/>
      <c r="P363" s="22"/>
      <c r="Q363" s="22"/>
      <c r="R363" s="22"/>
      <c r="S363" s="22"/>
      <c r="T363" s="22"/>
      <c r="U363" s="17">
        <v>258228.44954474326</v>
      </c>
      <c r="V363" s="69"/>
      <c r="W363" s="69"/>
      <c r="X363" s="69"/>
      <c r="Y363" s="69"/>
      <c r="Z363" s="69"/>
      <c r="AA363" s="35">
        <v>39597</v>
      </c>
      <c r="AB363" s="6">
        <f t="shared" si="18"/>
        <v>500000000</v>
      </c>
      <c r="AC363" s="104">
        <f t="shared" si="16"/>
        <v>258228.44954474326</v>
      </c>
      <c r="AD363" s="105" t="str">
        <f t="shared" si="17"/>
        <v>NO</v>
      </c>
    </row>
    <row r="364" spans="1:30" ht="38.25">
      <c r="A364" s="19" t="s">
        <v>114</v>
      </c>
      <c r="B364" s="20" t="s">
        <v>563</v>
      </c>
      <c r="C364" s="37" t="s">
        <v>113</v>
      </c>
      <c r="D364" s="1" t="s">
        <v>572</v>
      </c>
      <c r="E364" s="38" t="s">
        <v>130</v>
      </c>
      <c r="F364" s="30"/>
      <c r="G364" s="22">
        <v>23860.31</v>
      </c>
      <c r="H364" s="6"/>
      <c r="I364" s="22"/>
      <c r="J364" s="6"/>
      <c r="K364" s="22"/>
      <c r="L364" s="6"/>
      <c r="M364" s="22"/>
      <c r="N364" s="22"/>
      <c r="O364" s="22"/>
      <c r="P364" s="22"/>
      <c r="Q364" s="22">
        <v>23860.31</v>
      </c>
      <c r="R364" s="22"/>
      <c r="S364" s="22"/>
      <c r="T364" s="22"/>
      <c r="U364" s="17">
        <v>23860.31</v>
      </c>
      <c r="V364" s="69"/>
      <c r="W364" s="69"/>
      <c r="X364" s="69"/>
      <c r="Y364" s="69"/>
      <c r="Z364" s="69"/>
      <c r="AA364" s="35"/>
      <c r="AB364" s="6">
        <f t="shared" si="18"/>
        <v>0</v>
      </c>
      <c r="AC364" s="104">
        <f>G364</f>
        <v>23860.31</v>
      </c>
      <c r="AD364" s="105" t="str">
        <f t="shared" si="17"/>
        <v>NO</v>
      </c>
    </row>
    <row r="366" ht="12.75">
      <c r="U366" s="97"/>
    </row>
    <row r="367" spans="1:29" ht="12.75">
      <c r="A367" s="113"/>
      <c r="B367" s="114"/>
      <c r="C367" s="112" t="s">
        <v>382</v>
      </c>
      <c r="D367" s="113"/>
      <c r="E367" s="113"/>
      <c r="F367" s="115"/>
      <c r="G367" s="116"/>
      <c r="H367" s="113"/>
      <c r="I367" s="117"/>
      <c r="J367" s="113"/>
      <c r="K367" s="117"/>
      <c r="L367" s="113"/>
      <c r="M367" s="117"/>
      <c r="N367" s="117"/>
      <c r="O367" s="117"/>
      <c r="P367" s="117"/>
      <c r="Q367" s="117"/>
      <c r="R367" s="117"/>
      <c r="S367" s="117"/>
      <c r="T367" s="117"/>
      <c r="U367" s="118">
        <f>SUM(U363:U366,U4:U117,U184:U261)</f>
        <v>22873721.076951407</v>
      </c>
      <c r="AC367" s="119">
        <f>SUM(AC363:AC366,AC4:AC117,AC184:AC261)</f>
        <v>25063628.918198854</v>
      </c>
    </row>
    <row r="369" ht="12.75">
      <c r="U369" s="98"/>
    </row>
    <row r="370" spans="18:21" ht="12.75">
      <c r="R370" s="96"/>
      <c r="S370" s="96"/>
      <c r="T370" s="96"/>
      <c r="U370" s="99"/>
    </row>
  </sheetData>
  <printOptions gridLines="1" horizontalCentered="1"/>
  <pageMargins left="0.31496062992125984" right="0.57" top="0.98" bottom="0.5118110236220472" header="0.62" footer="0.2755905511811024"/>
  <pageSetup horizontalDpi="300" verticalDpi="300" orientation="landscape" pageOrder="overThenDown" paperSize="9" scale="70" r:id="rId1"/>
  <headerFooter alignWithMargins="0">
    <oddHeader>&amp;C&amp;12L. 265/1995 
PIANO REGIONALE PRRP</oddHeader>
    <oddFooter>&amp;LRegione Emilia-Romagna
Direzione Generale Ambiente e Difesa del Suolo e della Costa&amp;Cpag.&amp;P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Emilia-Romagna</dc:creator>
  <cp:keywords/>
  <dc:description/>
  <cp:lastModifiedBy>Regione Emilia-Romagna</cp:lastModifiedBy>
  <cp:lastPrinted>2006-01-16T09:51:25Z</cp:lastPrinted>
  <dcterms:created xsi:type="dcterms:W3CDTF">2005-07-19T14:39:28Z</dcterms:created>
  <dcterms:modified xsi:type="dcterms:W3CDTF">2012-06-14T14:21:16Z</dcterms:modified>
  <cp:category/>
  <cp:version/>
  <cp:contentType/>
  <cp:contentStatus/>
</cp:coreProperties>
</file>