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01" windowWidth="7680" windowHeight="8715" activeTab="0"/>
  </bookViews>
  <sheets>
    <sheet name="LEGGE 35" sheetId="1" r:id="rId1"/>
  </sheets>
  <definedNames>
    <definedName name="DATABASE">'LEGGE 35'!$C$1:$G$41</definedName>
    <definedName name="_xlnm.Print_Titles" localSheetId="0">'LEGGE 35'!$1:$1</definedName>
  </definedNames>
  <calcPr fullCalcOnLoad="1"/>
</workbook>
</file>

<file path=xl/comments1.xml><?xml version="1.0" encoding="utf-8"?>
<comments xmlns="http://schemas.openxmlformats.org/spreadsheetml/2006/main">
  <authors>
    <author>Regione Emilia-Romagna</author>
  </authors>
  <commentList>
    <comment ref="O46" authorId="0">
      <text>
        <r>
          <rPr>
            <b/>
            <sz val="8"/>
            <rFont val="Tahoma"/>
            <family val="0"/>
          </rPr>
          <t>Regione Emilia-Romagna:</t>
        </r>
        <r>
          <rPr>
            <sz val="8"/>
            <rFont val="Tahoma"/>
            <family val="0"/>
          </rPr>
          <t xml:space="preserve">
somma degli importi di competenza regionale escluso le economie non programm.
</t>
        </r>
      </text>
    </comment>
    <comment ref="M46" authorId="0">
      <text>
        <r>
          <rPr>
            <b/>
            <sz val="8"/>
            <rFont val="Tahoma"/>
            <family val="0"/>
          </rPr>
          <t>Regione Emilia-Romagna:</t>
        </r>
        <r>
          <rPr>
            <sz val="8"/>
            <rFont val="Tahoma"/>
            <family val="0"/>
          </rPr>
          <t xml:space="preserve">
somma degli importi di competenza regionale escluso le economie non programm.
</t>
        </r>
      </text>
    </comment>
  </commentList>
</comments>
</file>

<file path=xl/sharedStrings.xml><?xml version="1.0" encoding="utf-8"?>
<sst xmlns="http://schemas.openxmlformats.org/spreadsheetml/2006/main" count="418" uniqueCount="206">
  <si>
    <t>TITOLO</t>
  </si>
  <si>
    <t>CODICE</t>
  </si>
  <si>
    <t>PROV.</t>
  </si>
  <si>
    <t>PC</t>
  </si>
  <si>
    <t>1L1A016</t>
  </si>
  <si>
    <t>PR</t>
  </si>
  <si>
    <t>1L1A020</t>
  </si>
  <si>
    <t>1L1A022</t>
  </si>
  <si>
    <t>001</t>
  </si>
  <si>
    <t>002</t>
  </si>
  <si>
    <t>2L1A001</t>
  </si>
  <si>
    <t>2L1A002</t>
  </si>
  <si>
    <t>003</t>
  </si>
  <si>
    <t>004</t>
  </si>
  <si>
    <t>005</t>
  </si>
  <si>
    <t>2L1A004</t>
  </si>
  <si>
    <t>2L1A005</t>
  </si>
  <si>
    <t>2L1A006</t>
  </si>
  <si>
    <t>2L1A007</t>
  </si>
  <si>
    <t>2L1A008</t>
  </si>
  <si>
    <t>2L1A009</t>
  </si>
  <si>
    <t>2L1A010</t>
  </si>
  <si>
    <t>2L1A011</t>
  </si>
  <si>
    <t>2L1A012</t>
  </si>
  <si>
    <t>2L1A013</t>
  </si>
  <si>
    <t>2L1A014</t>
  </si>
  <si>
    <t>2L1A015</t>
  </si>
  <si>
    <t>2L1A017</t>
  </si>
  <si>
    <t>2L1A018</t>
  </si>
  <si>
    <t>2L1A019</t>
  </si>
  <si>
    <t>2L1A021</t>
  </si>
  <si>
    <t>2L1A023</t>
  </si>
  <si>
    <t>RE</t>
  </si>
  <si>
    <t>FE</t>
  </si>
  <si>
    <t>2L1A027</t>
  </si>
  <si>
    <t>2L1A028</t>
  </si>
  <si>
    <t>Monitoraggio aerofotogrammetrico e topografico</t>
  </si>
  <si>
    <t>Monitoraggio geofisico</t>
  </si>
  <si>
    <t>Monitoraggio geognostico</t>
  </si>
  <si>
    <t>Letture inclinometriche</t>
  </si>
  <si>
    <t>Opere di consolidamento</t>
  </si>
  <si>
    <t>LOTTO</t>
  </si>
  <si>
    <t>SOGGETTO ATTUATORE</t>
  </si>
  <si>
    <t>IMPORTO FINANZIAMENTO EURO</t>
  </si>
  <si>
    <t>IMPORTO FINANZIAMENTO Del.G.454/95</t>
  </si>
  <si>
    <t>IMPORTO FINANZIAMENTO Euro Del. G.454/95</t>
  </si>
  <si>
    <t>000</t>
  </si>
  <si>
    <t>Sistemazione delle frane nelle loc. Cavarelli, Pillori, Magrini, Campi, Capannette di Pej, Rio Cordarezza, Marzonago, Straccino, Lubiazzo e Moiaccio.</t>
  </si>
  <si>
    <t>IMPORTO FINANZIAMENTO Del.G.137/98</t>
  </si>
  <si>
    <t>IMPORTO FINANZIAMENTO Euro Del. G.137/98</t>
  </si>
  <si>
    <t>MONCHIO DELLE CORTI - Sistemazione frana di Vecciatica - 2° stralcio</t>
  </si>
  <si>
    <t>BARDI - Sistemazione frana di Osacca - 2° stralcio</t>
  </si>
  <si>
    <t xml:space="preserve">BETTOLA - Ripristino difese spondali torr. San Giovanni </t>
  </si>
  <si>
    <t>BETTOLA - Ripristino difese spondali torr. Nure</t>
  </si>
  <si>
    <t>BETTOLA - Ripristino briglie rio San Bernardino</t>
  </si>
  <si>
    <t>FARINI - Ripristino briglie rio Rossana</t>
  </si>
  <si>
    <t>FERRIERE - Ripristino briglie torr. Nure in loc. Rompeggio</t>
  </si>
  <si>
    <t>OTTONE - Ripristino e costruzione briglie rio Losso, rio Campi, Rio Ottone e opere idrauliche in rii vari</t>
  </si>
  <si>
    <t>COLI - Ripristino briglie torr. Curiasca</t>
  </si>
  <si>
    <t>BOBBIO - Ripristino briglie torr. Bobbio, rio Antarelli, rio Dorba, rio Dorba di Embrici, rio Casone, rio D'Assalto, rio Rocche</t>
  </si>
  <si>
    <t>ROTTOFRENO - Ricalibratura del Rio Loggia in loc. Rottofreno</t>
  </si>
  <si>
    <t>CASTEL SAN GIOVANNI - Sistemazione idraulica rio Lora e Carona</t>
  </si>
  <si>
    <t>PALANZANO - Sistemazione idraulica dei fossi di Ranzano</t>
  </si>
  <si>
    <t>PALANZANO - Sistemazione idraulica del Rio Trevignano</t>
  </si>
  <si>
    <t>PALANZANO - Sistemazione idraulica dei fossi Selvanizza</t>
  </si>
  <si>
    <t>BARDI - Regimazioni superficiali in loc. Ponte Ceno</t>
  </si>
  <si>
    <t>BARDI - Lavori di regimazione superficiale in località "Brugnola"</t>
  </si>
  <si>
    <t>MONCHIO DELLE CORTI - Sistemazione Rio Chioso, Canalazzo e Fosson</t>
  </si>
  <si>
    <t>MONCHIO DELLE CORTI - Sistemazione torr. Cedra di Valditacca 2° stralcio</t>
  </si>
  <si>
    <t xml:space="preserve">BORETTO - Ripristino strutture murarie Arni </t>
  </si>
  <si>
    <t>BORETTO - Ripristino segnalazione linea navigabile Po</t>
  </si>
  <si>
    <t>PALANZANO - Sistemazione idraulica T. Cedra</t>
  </si>
  <si>
    <t>PALANZANO - Sistemazione idraulica Fossi Capoluogo</t>
  </si>
  <si>
    <t>GORO - Monitoraggio costiero battello Daphne</t>
  </si>
  <si>
    <t>Comunità Montana Appennino Piacentino</t>
  </si>
  <si>
    <t>BOBBIO - Ripristino briglie torr. Bobbio, rio Antarelli, rio Dorba, fosso degli Arelli, rio degli Armanni, torrente Dorbida, rio D'Assalto, rio Rocche</t>
  </si>
  <si>
    <t>CORNIGLIO - Integrazione ai lavori di somma urgenza relativi al movimento franoso in località La Lama - lavori</t>
  </si>
  <si>
    <t>CORNIGLIO - Integrazione ai lavori di somma urgenza relativi al movimento franoso in località La Lama - indagini</t>
  </si>
  <si>
    <t>COMPETENZA REGIONALE</t>
  </si>
  <si>
    <t>DIRETTAMENTE ALLE AMMINISTRAZIONI PROVINCIALI</t>
  </si>
  <si>
    <t>DIRETTAMENTE ALLE AMMINISTRAZIONI COMUNALI</t>
  </si>
  <si>
    <t>BONDENO - Ripristino strada comunale in argine Panaro</t>
  </si>
  <si>
    <t>BONDENO - Ripristino strada via comunale in argine Burana</t>
  </si>
  <si>
    <t>GORO - Rimozione detriti canali sublaguna sacca Goro</t>
  </si>
  <si>
    <t>MESOLA - Ripristino strada comunale via degli Eroi in Ariano</t>
  </si>
  <si>
    <t>COMACCHIO - Rimozione rifiuti ingombranti spiaggiati</t>
  </si>
  <si>
    <t>BORETTO - Completamento ripristino infrastrutture comunali "Lido Po"</t>
  </si>
  <si>
    <t>BRESCELLO - Ripristino viabilità comunale e infrastrutture pubbliche quartiere</t>
  </si>
  <si>
    <t>GUALTIERI - Ripristino parco Caldaren</t>
  </si>
  <si>
    <t>GUASTALLA - Ripristino viabilità Viale Po</t>
  </si>
  <si>
    <t>GUASTALLA - Ripristino strutture Ostello Gioventù</t>
  </si>
  <si>
    <t>GUASTALLA - Ripristino viabilità Via argine Crostolo</t>
  </si>
  <si>
    <t>GUASTALLA - Ripristino manufatti in golena S.P.35</t>
  </si>
  <si>
    <t>LUZZARA - Completamento interventi Viale Po</t>
  </si>
  <si>
    <t>POLESINE - Sistemazione strade varie asfaltate su argine maestro Po</t>
  </si>
  <si>
    <t>POLESINE - Sistemazione strade bianche su sommità argine maestro Po e sistemazione pompe depuratore</t>
  </si>
  <si>
    <t>POLESINE - Ripristino viabilità Provinciale</t>
  </si>
  <si>
    <t>ZIBELLO - Ripristino impianti sportivi</t>
  </si>
  <si>
    <t>ZIBELLO - Ripristino strade comunali, illuminazione pubblica e cabine distribuzione gas</t>
  </si>
  <si>
    <t>ZIBELLO - Ripristino viabilità Provinciale</t>
  </si>
  <si>
    <t>ROCCABIANCA - Ripristino viabilità Provinciale</t>
  </si>
  <si>
    <t>SISSA - Ripristino viabilità Provinciale</t>
  </si>
  <si>
    <t>COLORNO - Ripristino viabilità Provinciale</t>
  </si>
  <si>
    <t>ROCCABIANCA - Ripristino strade Maestra bassa, Provinciale Vecchia, Maghenzio, Rocca Stagno, Argine Rigosa, Nuova al Po, Quarta, Strada Mano, Viale Rimembranze</t>
  </si>
  <si>
    <t>ROCCABIANCA - Ripristino fognatura storica</t>
  </si>
  <si>
    <t>SISSA - Ripristino fabbricati, parcheggi, impianti</t>
  </si>
  <si>
    <t>COLORNO - Ripristino viabilità comunale su argine vecchio Po, Bruciapagliano e Strada Sacchetta Po 2° stralcio</t>
  </si>
  <si>
    <t>MEZZANI - Bonifica cimitero di Mezzano Superiore</t>
  </si>
  <si>
    <t>MEZZANI - Riparazione viabilità Via Bocca d'Enza e Via Argine sinistro Torrente Parma, Via Argine destro Po, Via del Parma, Via Canestro, Via Fornace, Via Mulattiera, Via Sabbioni e riparazione illuminazione</t>
  </si>
  <si>
    <t>MEZZANI - Ripristino viabilità Provinciale</t>
  </si>
  <si>
    <t>SORBOLO - Ripristino viabilità Provinciale</t>
  </si>
  <si>
    <t>SORBOLO - Ripristino strada Ronchi-Coenzo</t>
  </si>
  <si>
    <t>PALANZANO - Rifacimento condutture fognarie in loc. Valcieca, Palanzano-Ranzano, Nirone, Pignone di Ruzzano</t>
  </si>
  <si>
    <t>PALANZANO - Rifacimento acquedotti Caneto paese e Vaestano</t>
  </si>
  <si>
    <t>BARDI - Ripristino strade Boccolo, Vignazza di Gazzo, Colombara, Pieve e altre</t>
  </si>
  <si>
    <t>BARDI - Ripristino strada Provinciale Val Ceno</t>
  </si>
  <si>
    <t>MONCHIO - Rifacimento collettori fognari Trefiumi Rimagna</t>
  </si>
  <si>
    <t>MONCHIO - Sistemazione acquedotti Monchio, Lugagnano, Casarola e Orzale</t>
  </si>
  <si>
    <t>MONCHIO - Ripristino viabilità Provinciale</t>
  </si>
  <si>
    <t>PALANZANO - Ripristino pavimentazioni stradali Isola, centrale Enel, Caneto paese, Vairo Paese, Pratopiano Paese</t>
  </si>
  <si>
    <t>MONCHIO - Ripristino strade di Lugagnano e Vecciatica, Monchio-Ceda Ponte, strade comunali secondarie Cozzanello-Ticchiano, Lugagnano-Monchio</t>
  </si>
  <si>
    <t>FERRIERE - Ripristino strade Guerra-Codegazzi, Ferriere-Boeri, Casale-Salsominore e Ponte in località Curletti</t>
  </si>
  <si>
    <t>FARINI - Ripristino strade loc. Bolderoni, Mareto, Ceno, Maradina, Casali e Limbelli</t>
  </si>
  <si>
    <t>OTTONE - Ripristino viabilità strada Provinciale Orezzoli</t>
  </si>
  <si>
    <t>OTTONE - Ripristino viabilità strade Comunali varie</t>
  </si>
  <si>
    <t>COLI - Rifacimento fognatura Perino-Maglio, Coli, Pescina, Santa Cecilia</t>
  </si>
  <si>
    <t>COLI - Ripristino acquedotto Forno e I Magrini</t>
  </si>
  <si>
    <t>COLI - Ripristino strade Predaglione-Vezzara, Barche-Rovere, I Magrini e Roncaiolo</t>
  </si>
  <si>
    <t>BOBBIO - Ripristino viabilità sulle strade di: Dezza, San Cristoforo, Mogliazze, del Bosco, dei Bellocchi, Gorra, Caserone, Gorazze, Sassi Neri, di Brodo, Roncofreddo, di Verneto, Moglia, Larbani, Avegni, acquedotto dei Leuratti</t>
  </si>
  <si>
    <t>BOBBIO - Ripristino strada provinciale Bobbiano e Ceci</t>
  </si>
  <si>
    <t>VILLANOVA SULL'ARDA - Ripristino strade varie</t>
  </si>
  <si>
    <t>CASTELVETRO - Rifacimento impianto di potabilizza-zione acqua e nuova perforazione pozzo</t>
  </si>
  <si>
    <t>SARMATO - Ripristino via Coste, Via Molza, Ponticello sul rio Panaro, Via Poggio, Sottopasso Via Valle-Argine Maestro, Ponticello Via Veratto e risanamento Avampozzo e Pozzo acquedotto n.1</t>
  </si>
  <si>
    <t>MONTICELLI - Ripristino strade varie</t>
  </si>
  <si>
    <t>MONTICELLI - Ripristino piscina e fabbricato comunale in loc. chalet</t>
  </si>
  <si>
    <t>CAORSO - Ripristino strade Mezzanone e argine Po</t>
  </si>
  <si>
    <t>CAORSO - Ripristino ponte rio Scovalasino</t>
  </si>
  <si>
    <t>CALENDASCO - Ripristino opere idrosanitarie e viabilità in loc. varie</t>
  </si>
  <si>
    <t>ROTTOFRENO - Ripristino strade via Verratto Vecchio, i Ronchi, Cantonata, Barattiera, risanamento Pozzo e Avampozzo aquedotto comunale e spurgo rete</t>
  </si>
  <si>
    <t>ZIBELLO - Lavori di difesa idraulica della località Rota Ancone mediante sovralzo della strada comunale "al Porto"</t>
  </si>
  <si>
    <t>Provincia di Ferrara</t>
  </si>
  <si>
    <t>Provincia di Reggio Emilia</t>
  </si>
  <si>
    <t>Provincia di Parma</t>
  </si>
  <si>
    <t>Provincia di Piacenza</t>
  </si>
  <si>
    <t>Comune di Bondeno</t>
  </si>
  <si>
    <t>Comune di Ferrara</t>
  </si>
  <si>
    <t>Comune di Goro</t>
  </si>
  <si>
    <t>Comune di Mesola</t>
  </si>
  <si>
    <t>Comune di Comacchio</t>
  </si>
  <si>
    <t>Comune di Boretto</t>
  </si>
  <si>
    <t>Comune di Brescello</t>
  </si>
  <si>
    <t>Comune di Gualtieri</t>
  </si>
  <si>
    <t>Comune di Guastalla</t>
  </si>
  <si>
    <t>Comune di Luzzara</t>
  </si>
  <si>
    <t>Comune di Polesine</t>
  </si>
  <si>
    <t>Comune di Zibello</t>
  </si>
  <si>
    <t>Comune di Roccabianca</t>
  </si>
  <si>
    <t>Comune di Sissa</t>
  </si>
  <si>
    <t>Comune di Colorno</t>
  </si>
  <si>
    <t>Comune di Mezzani</t>
  </si>
  <si>
    <t>Comune di Sorbolo</t>
  </si>
  <si>
    <t>Comune di Palanzano</t>
  </si>
  <si>
    <t>Comune di Bardi</t>
  </si>
  <si>
    <t>Comune di Monchio</t>
  </si>
  <si>
    <t>Comune di Ferriere</t>
  </si>
  <si>
    <t>Comune di Farini</t>
  </si>
  <si>
    <t>Comune di Ottone</t>
  </si>
  <si>
    <t>Comune di Coli</t>
  </si>
  <si>
    <t>Comune di Bobbio</t>
  </si>
  <si>
    <t>Comune di Villanova sull'Arda</t>
  </si>
  <si>
    <t>Comune di Castelvetro</t>
  </si>
  <si>
    <t>Comune di Sarmato</t>
  </si>
  <si>
    <t>Comune di Monticelli</t>
  </si>
  <si>
    <t>Comune di Caorso</t>
  </si>
  <si>
    <t>Comune di Calendasco</t>
  </si>
  <si>
    <t>Comune di Rottofreno</t>
  </si>
  <si>
    <t>FERRARA - Ripristino strada comunale ponte Lagoscuro-Francolino</t>
  </si>
  <si>
    <t>GUALTIERI - Ripristino viale Po, via Livello, Via Co di sotto</t>
  </si>
  <si>
    <t>IMPORTO FINANZIAMENTO Euro Del. G.2326/05</t>
  </si>
  <si>
    <t>CORNIGLIO - Integrazione ai lavori di somma urgenza relativi al movimento franoso in località La Lama
Complessivi € 999.585,44</t>
  </si>
  <si>
    <t>006</t>
  </si>
  <si>
    <t>Realizzazione di sistemi di monitoraggio ed indagine geognostica in località varie dei comuni individuati dal Piano regionale in provincia di Piacenza</t>
  </si>
  <si>
    <t>FERRIERE - Lavori di monitoraggio, esecuzione opere di primo intervento ed opere idrauliche di protezione al piede del torr. Nure da eseguirsi in loc.Casale-Colla. Complessivi € 612.192,59</t>
  </si>
  <si>
    <t>2L1A029</t>
  </si>
  <si>
    <t>2L1A030</t>
  </si>
  <si>
    <t>economie non programmabili</t>
  </si>
  <si>
    <t>Manutenzione opere idrauliche e di versante in località varie dei comuni individuati dal Piano regionale in provincia di Parma</t>
  </si>
  <si>
    <t>Manutenzione opere idrauliche e di versante in località varie dei comuni individuati dal Piano regionale in provincia di Piacenza</t>
  </si>
  <si>
    <t>GORO - Monitoraggio sacca di Goro battello Hidra</t>
  </si>
  <si>
    <t>SISSA - Ripristino SERRAGLIO BARBù, Via Roma, argine Po</t>
  </si>
  <si>
    <t>PALANZANO - Ripristino strade Caneto-Mulino, Isola Trevignano-Sommogroppo, Isola-Zibana, Palanzano-Case Chiodi, Palanzano capoluogo, Ranzano-Paese, Lalatta-Capriglio, Vairo-Snicola</t>
  </si>
  <si>
    <t>COMUNITA' MONTANA</t>
  </si>
  <si>
    <t>IMPORTO FINANZIAMENTO Euro Del. G.1515/06</t>
  </si>
  <si>
    <t>BERCETO - Ripristino della sezione di deflusso del torr. Baganza e ricostruzione della rete idraulica superficiale nel corpo della frana di Casaselvatica - 2° stralcio</t>
  </si>
  <si>
    <t>BERCETO - Ripristino della sezione di deflusso del torr. Baganza e ricostruzione della rete idraulica superficiale nel corpo della frana di Casaselvatica - 1° stralcio</t>
  </si>
  <si>
    <t>IMPORTO FINANZIAMENTO Euro Del. G.33/07</t>
  </si>
  <si>
    <t>BERCETO - Ripristino della sezione di deflusso del torr. Baganza e ricostruzione della rete idraulica superficiale nel corpo della frana di Casaselvatica Complessivi € 1.032.913,80</t>
  </si>
  <si>
    <t>Servizio Tecnico Bacino Po di Volano</t>
  </si>
  <si>
    <t>Servizio Tecnico Bacini degli Affluenti del Po</t>
  </si>
  <si>
    <t>IMPORTO FINANZIAMENTO ORIGINALE IN LIRE</t>
  </si>
  <si>
    <t>IMPORTO FINANZIAMENTO ORIGINALE IN EURO</t>
  </si>
  <si>
    <t>IMPORTO MODIFICATO SI/NO</t>
  </si>
  <si>
    <r>
      <t>no SIMADA</t>
    </r>
    <r>
      <rPr>
        <sz val="10"/>
        <color indexed="17"/>
        <rFont val="Arial"/>
        <family val="2"/>
      </rPr>
      <t xml:space="preserve"> ex 2L1A024</t>
    </r>
  </si>
  <si>
    <r>
      <t xml:space="preserve">no SIMADA </t>
    </r>
    <r>
      <rPr>
        <sz val="10"/>
        <color indexed="17"/>
        <rFont val="Arial"/>
        <family val="2"/>
      </rPr>
      <t>ex 2L1A025</t>
    </r>
  </si>
  <si>
    <r>
      <t xml:space="preserve">no SIMADA </t>
    </r>
    <r>
      <rPr>
        <sz val="10"/>
        <color indexed="17"/>
        <rFont val="Arial"/>
        <family val="2"/>
      </rPr>
      <t>ex 4L1B026</t>
    </r>
  </si>
  <si>
    <t>Totale importo finanziamento di competenza regionale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</si>
</sst>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0_-;\-* #,##0.000_-;_-* &quot;-&quot;??_-;_-@_-"/>
    <numFmt numFmtId="173" formatCode="_-* #,##0.0_-;\-* #,##0.0_-;_-* &quot;-&quot;??_-;_-@_-"/>
    <numFmt numFmtId="174" formatCode="_-* #,##0_-;\-* #,##0_-;_-* &quot;-&quot;??_-;_-@_-"/>
    <numFmt numFmtId="175" formatCode="#,##0.0"/>
    <numFmt numFmtId="176" formatCode="#,##0.000"/>
    <numFmt numFmtId="177" formatCode="#,##0.0000"/>
    <numFmt numFmtId="178" formatCode="_-* #,##0.00_-;\-* #,##0.00_-;_-* &quot;-&quot;_-;_-@_-"/>
    <numFmt numFmtId="179" formatCode="_-[$€-2]\ * #,##0.00_-;\-[$€-2]\ * #,##0.00_-;_-[$€-2]\ * &quot;-&quot;??_-"/>
    <numFmt numFmtId="180" formatCode="_-[$€-2]\ * #,##0.00_-;\-[$€-2]\ * #,##0.00_-;_-[$€-2]\ * &quot;-&quot;??_-;_-@_-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7"/>
      <color indexed="12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8"/>
      <name val="Arial"/>
      <family val="2"/>
    </font>
    <font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0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6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1" fontId="0" fillId="0" borderId="0" xfId="0" applyNumberFormat="1" applyFont="1" applyAlignment="1">
      <alignment horizontal="center" vertical="top" wrapText="1"/>
    </xf>
    <xf numFmtId="3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Alignment="1">
      <alignment horizontal="justify" vertical="top" wrapText="1"/>
    </xf>
    <xf numFmtId="3" fontId="4" fillId="0" borderId="0" xfId="0" applyNumberFormat="1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4" fontId="5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vertical="top" wrapText="1"/>
    </xf>
    <xf numFmtId="1" fontId="0" fillId="0" borderId="0" xfId="0" applyNumberFormat="1" applyFont="1" applyFill="1" applyAlignment="1">
      <alignment horizontal="justify" vertical="top" wrapText="1"/>
    </xf>
    <xf numFmtId="4" fontId="5" fillId="0" borderId="0" xfId="0" applyNumberFormat="1" applyFont="1" applyFill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Alignment="1">
      <alignment horizontal="center" vertical="top" wrapText="1"/>
    </xf>
    <xf numFmtId="3" fontId="4" fillId="0" borderId="0" xfId="0" applyNumberFormat="1" applyFont="1" applyFill="1" applyAlignment="1">
      <alignment vertical="top" wrapText="1"/>
    </xf>
    <xf numFmtId="49" fontId="13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4" fontId="14" fillId="0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49" fontId="1" fillId="2" borderId="0" xfId="0" applyNumberFormat="1" applyFont="1" applyFill="1" applyBorder="1" applyAlignment="1">
      <alignment horizontal="center" vertical="top" wrapText="1"/>
    </xf>
    <xf numFmtId="1" fontId="0" fillId="2" borderId="0" xfId="0" applyNumberFormat="1" applyFont="1" applyFill="1" applyAlignment="1">
      <alignment horizontal="justify" vertical="top" wrapText="1"/>
    </xf>
    <xf numFmtId="3" fontId="0" fillId="2" borderId="0" xfId="0" applyNumberFormat="1" applyFont="1" applyFill="1" applyAlignment="1">
      <alignment horizontal="center" vertical="top" wrapText="1"/>
    </xf>
    <xf numFmtId="1" fontId="0" fillId="2" borderId="0" xfId="0" applyNumberFormat="1" applyFont="1" applyFill="1" applyAlignment="1">
      <alignment horizontal="center" vertical="top" wrapText="1"/>
    </xf>
    <xf numFmtId="4" fontId="1" fillId="2" borderId="0" xfId="0" applyNumberFormat="1" applyFont="1" applyFill="1" applyBorder="1" applyAlignment="1">
      <alignment vertical="top" wrapText="1"/>
    </xf>
    <xf numFmtId="3" fontId="4" fillId="2" borderId="0" xfId="0" applyNumberFormat="1" applyFont="1" applyFill="1" applyAlignment="1">
      <alignment vertical="top" wrapText="1"/>
    </xf>
    <xf numFmtId="4" fontId="5" fillId="2" borderId="0" xfId="0" applyNumberFormat="1" applyFont="1" applyFill="1" applyAlignment="1">
      <alignment vertical="top" wrapText="1"/>
    </xf>
    <xf numFmtId="0" fontId="10" fillId="2" borderId="0" xfId="0" applyFont="1" applyFill="1" applyBorder="1" applyAlignment="1">
      <alignment horizontal="center" vertical="top" wrapText="1"/>
    </xf>
    <xf numFmtId="49" fontId="10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justify" vertical="top" wrapText="1"/>
    </xf>
    <xf numFmtId="0" fontId="15" fillId="0" borderId="0" xfId="0" applyFont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Alignment="1">
      <alignment horizontal="justify" vertical="top" wrapText="1"/>
    </xf>
    <xf numFmtId="3" fontId="7" fillId="0" borderId="2" xfId="0" applyNumberFormat="1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79" fontId="13" fillId="0" borderId="0" xfId="15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" fillId="0" borderId="6" xfId="0" applyFont="1" applyBorder="1" applyAlignment="1">
      <alignment/>
    </xf>
    <xf numFmtId="0" fontId="10" fillId="0" borderId="6" xfId="0" applyFont="1" applyFill="1" applyBorder="1" applyAlignment="1">
      <alignment horizontal="center" vertical="top" wrapText="1"/>
    </xf>
    <xf numFmtId="49" fontId="10" fillId="0" borderId="6" xfId="0" applyNumberFormat="1" applyFont="1" applyFill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vertical="top" wrapText="1"/>
    </xf>
    <xf numFmtId="4" fontId="5" fillId="0" borderId="6" xfId="0" applyNumberFormat="1" applyFont="1" applyBorder="1" applyAlignment="1">
      <alignment vertical="top" wrapText="1"/>
    </xf>
    <xf numFmtId="4" fontId="18" fillId="0" borderId="6" xfId="0" applyNumberFormat="1" applyFont="1" applyFill="1" applyBorder="1" applyAlignment="1">
      <alignment vertical="top" wrapText="1"/>
    </xf>
    <xf numFmtId="4" fontId="1" fillId="0" borderId="6" xfId="0" applyNumberFormat="1" applyFont="1" applyFill="1" applyBorder="1" applyAlignment="1">
      <alignment vertical="top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="75" zoomScaleNormal="75" workbookViewId="0" topLeftCell="A1">
      <pane xSplit="3" ySplit="1" topLeftCell="L3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U42" sqref="U42"/>
    </sheetView>
  </sheetViews>
  <sheetFormatPr defaultColWidth="9.140625" defaultRowHeight="12.75" outlineLevelRow="1" outlineLevelCol="1"/>
  <cols>
    <col min="1" max="1" width="10.57421875" style="2" customWidth="1"/>
    <col min="2" max="2" width="5.140625" style="2" customWidth="1"/>
    <col min="3" max="3" width="46.28125" style="4" customWidth="1"/>
    <col min="4" max="4" width="6.28125" style="3" customWidth="1"/>
    <col min="5" max="5" width="17.7109375" style="2" customWidth="1"/>
    <col min="6" max="6" width="17.28125" style="5" hidden="1" customWidth="1" outlineLevel="1"/>
    <col min="7" max="7" width="14.140625" style="7" hidden="1" customWidth="1" outlineLevel="1"/>
    <col min="8" max="8" width="15.28125" style="5" hidden="1" customWidth="1" outlineLevel="1"/>
    <col min="9" max="11" width="14.140625" style="7" hidden="1" customWidth="1" outlineLevel="1"/>
    <col min="12" max="12" width="5.28125" style="7" hidden="1" customWidth="1" outlineLevel="1"/>
    <col min="13" max="13" width="15.421875" style="1" customWidth="1" collapsed="1"/>
    <col min="14" max="14" width="18.421875" style="1" hidden="1" customWidth="1" outlineLevel="1"/>
    <col min="15" max="15" width="13.00390625" style="1" hidden="1" customWidth="1" outlineLevel="1"/>
    <col min="16" max="16" width="9.140625" style="1" hidden="1" customWidth="1" outlineLevel="1"/>
    <col min="17" max="17" width="9.140625" style="1" customWidth="1" collapsed="1"/>
    <col min="18" max="16384" width="9.140625" style="1" customWidth="1"/>
  </cols>
  <sheetData>
    <row r="1" spans="1:16" s="11" customFormat="1" ht="81">
      <c r="A1" s="12" t="s">
        <v>1</v>
      </c>
      <c r="B1" s="13" t="s">
        <v>41</v>
      </c>
      <c r="C1" s="14" t="s">
        <v>0</v>
      </c>
      <c r="D1" s="15" t="s">
        <v>2</v>
      </c>
      <c r="E1" s="15" t="s">
        <v>42</v>
      </c>
      <c r="F1" s="16" t="s">
        <v>44</v>
      </c>
      <c r="G1" s="17" t="s">
        <v>45</v>
      </c>
      <c r="H1" s="16" t="s">
        <v>48</v>
      </c>
      <c r="I1" s="17" t="s">
        <v>49</v>
      </c>
      <c r="J1" s="17" t="s">
        <v>178</v>
      </c>
      <c r="K1" s="17" t="s">
        <v>192</v>
      </c>
      <c r="L1" s="17" t="s">
        <v>195</v>
      </c>
      <c r="M1" s="18" t="s">
        <v>43</v>
      </c>
      <c r="N1" s="46" t="s">
        <v>199</v>
      </c>
      <c r="O1" s="47" t="s">
        <v>200</v>
      </c>
      <c r="P1" s="48" t="s">
        <v>201</v>
      </c>
    </row>
    <row r="2" spans="1:16" ht="15.75">
      <c r="A2" s="26"/>
      <c r="B2" s="19"/>
      <c r="C2" s="38" t="s">
        <v>78</v>
      </c>
      <c r="E2" s="25"/>
      <c r="M2" s="24"/>
      <c r="N2" s="5"/>
      <c r="O2" s="49"/>
      <c r="P2" s="50"/>
    </row>
    <row r="3" spans="1:16" s="6" customFormat="1" ht="38.25" hidden="1" outlineLevel="1">
      <c r="A3" s="27"/>
      <c r="B3" s="28"/>
      <c r="C3" s="29" t="s">
        <v>47</v>
      </c>
      <c r="D3" s="30" t="s">
        <v>3</v>
      </c>
      <c r="E3" s="31" t="s">
        <v>198</v>
      </c>
      <c r="F3" s="33">
        <v>700000000</v>
      </c>
      <c r="G3" s="34">
        <v>361519.82936264056</v>
      </c>
      <c r="H3" s="33">
        <v>0</v>
      </c>
      <c r="I3" s="34">
        <v>0</v>
      </c>
      <c r="J3" s="34"/>
      <c r="K3" s="34"/>
      <c r="L3" s="34"/>
      <c r="M3" s="32"/>
      <c r="N3" s="32"/>
      <c r="O3" s="32"/>
      <c r="P3" s="32"/>
    </row>
    <row r="4" spans="1:16" ht="38.25" collapsed="1">
      <c r="A4" s="26" t="s">
        <v>4</v>
      </c>
      <c r="B4" s="19" t="s">
        <v>46</v>
      </c>
      <c r="C4" s="4" t="s">
        <v>51</v>
      </c>
      <c r="D4" s="3" t="s">
        <v>5</v>
      </c>
      <c r="E4" s="25" t="s">
        <v>198</v>
      </c>
      <c r="F4" s="5">
        <v>300000000</v>
      </c>
      <c r="G4" s="7">
        <v>154937.06972684595</v>
      </c>
      <c r="J4" s="7">
        <v>123645.88</v>
      </c>
      <c r="K4" s="7">
        <v>123645.88</v>
      </c>
      <c r="M4" s="24">
        <v>123645.88</v>
      </c>
      <c r="N4" s="5">
        <f>F4</f>
        <v>300000000</v>
      </c>
      <c r="O4" s="49">
        <f>N4/1936.27</f>
        <v>154937.06972684595</v>
      </c>
      <c r="P4" s="50" t="str">
        <f>IF(M4=O4,"NO","SI")</f>
        <v>SI</v>
      </c>
    </row>
    <row r="5" spans="1:16" ht="38.25">
      <c r="A5" s="26" t="s">
        <v>6</v>
      </c>
      <c r="B5" s="19" t="s">
        <v>46</v>
      </c>
      <c r="C5" s="4" t="s">
        <v>50</v>
      </c>
      <c r="D5" s="3" t="s">
        <v>5</v>
      </c>
      <c r="E5" s="25" t="s">
        <v>198</v>
      </c>
      <c r="F5" s="5">
        <v>134000000</v>
      </c>
      <c r="G5" s="7">
        <v>69205.22447799119</v>
      </c>
      <c r="J5" s="7">
        <v>52437.78</v>
      </c>
      <c r="K5" s="7">
        <v>52437.78</v>
      </c>
      <c r="M5" s="24">
        <v>52437.78</v>
      </c>
      <c r="N5" s="5">
        <f>F5</f>
        <v>134000000</v>
      </c>
      <c r="O5" s="49">
        <f>N5/1936.27</f>
        <v>69205.22447799119</v>
      </c>
      <c r="P5" s="50" t="str">
        <f>IF(M5=O5,"NO","SI")</f>
        <v>SI</v>
      </c>
    </row>
    <row r="6" spans="1:13" ht="51">
      <c r="A6" s="26" t="s">
        <v>7</v>
      </c>
      <c r="B6" s="19" t="s">
        <v>46</v>
      </c>
      <c r="C6" s="4" t="s">
        <v>179</v>
      </c>
      <c r="D6" s="3" t="s">
        <v>5</v>
      </c>
      <c r="E6" s="25" t="s">
        <v>198</v>
      </c>
      <c r="F6" s="5">
        <v>2000000000</v>
      </c>
      <c r="G6" s="7">
        <v>1032913.798178973</v>
      </c>
      <c r="H6" s="8"/>
      <c r="M6" s="24"/>
    </row>
    <row r="7" spans="1:16" ht="38.25">
      <c r="A7" s="22" t="s">
        <v>7</v>
      </c>
      <c r="B7" s="22" t="s">
        <v>8</v>
      </c>
      <c r="C7" s="37" t="s">
        <v>76</v>
      </c>
      <c r="D7" s="3" t="s">
        <v>5</v>
      </c>
      <c r="E7" s="25" t="s">
        <v>198</v>
      </c>
      <c r="H7" s="21"/>
      <c r="I7" s="10"/>
      <c r="J7" s="10">
        <v>848072.48</v>
      </c>
      <c r="K7" s="10">
        <v>848072.48</v>
      </c>
      <c r="L7" s="10"/>
      <c r="M7" s="24">
        <v>848072.48</v>
      </c>
      <c r="N7" s="5">
        <f>F7</f>
        <v>0</v>
      </c>
      <c r="O7" s="49">
        <f>J7</f>
        <v>848072.48</v>
      </c>
      <c r="P7" s="50" t="str">
        <f>IF(M7=O7,"NO","SI")</f>
        <v>NO</v>
      </c>
    </row>
    <row r="8" spans="1:16" ht="38.25">
      <c r="A8" s="22" t="s">
        <v>7</v>
      </c>
      <c r="B8" s="22" t="s">
        <v>9</v>
      </c>
      <c r="C8" s="37" t="s">
        <v>77</v>
      </c>
      <c r="D8" s="3" t="s">
        <v>5</v>
      </c>
      <c r="E8" s="25" t="s">
        <v>198</v>
      </c>
      <c r="H8" s="21"/>
      <c r="I8" s="10"/>
      <c r="J8" s="10">
        <v>151512.96</v>
      </c>
      <c r="K8" s="10">
        <v>151512.96</v>
      </c>
      <c r="L8" s="10"/>
      <c r="M8" s="24">
        <v>151512.96</v>
      </c>
      <c r="N8" s="5">
        <f>F8</f>
        <v>0</v>
      </c>
      <c r="O8" s="49">
        <f>J8</f>
        <v>151512.96</v>
      </c>
      <c r="P8" s="50" t="str">
        <f>IF(M8=O8,"NO","SI")</f>
        <v>NO</v>
      </c>
    </row>
    <row r="9" spans="1:16" ht="38.25">
      <c r="A9" s="26" t="s">
        <v>10</v>
      </c>
      <c r="B9" s="19" t="s">
        <v>46</v>
      </c>
      <c r="C9" s="4" t="s">
        <v>56</v>
      </c>
      <c r="D9" s="3" t="s">
        <v>3</v>
      </c>
      <c r="E9" s="25" t="s">
        <v>198</v>
      </c>
      <c r="F9" s="5">
        <v>338000000</v>
      </c>
      <c r="G9" s="7">
        <v>174562.43189224644</v>
      </c>
      <c r="J9" s="7">
        <v>145317.18</v>
      </c>
      <c r="K9" s="7">
        <v>145317.18</v>
      </c>
      <c r="M9" s="24">
        <v>145317.18</v>
      </c>
      <c r="N9" s="5">
        <f>F9</f>
        <v>338000000</v>
      </c>
      <c r="O9" s="49">
        <f>N9/1936.27</f>
        <v>174562.43189224644</v>
      </c>
      <c r="P9" s="50" t="str">
        <f>IF(M9=O9,"NO","SI")</f>
        <v>SI</v>
      </c>
    </row>
    <row r="10" spans="1:13" ht="63.75">
      <c r="A10" s="26" t="s">
        <v>11</v>
      </c>
      <c r="B10" s="19" t="s">
        <v>46</v>
      </c>
      <c r="C10" s="4" t="s">
        <v>182</v>
      </c>
      <c r="D10" s="3" t="s">
        <v>3</v>
      </c>
      <c r="E10" s="25" t="s">
        <v>198</v>
      </c>
      <c r="F10" s="5">
        <v>1200000000</v>
      </c>
      <c r="G10" s="7">
        <v>619748.2789073838</v>
      </c>
      <c r="H10" s="8"/>
      <c r="M10" s="24"/>
    </row>
    <row r="11" spans="1:16" s="6" customFormat="1" ht="38.25" hidden="1" outlineLevel="1">
      <c r="A11" s="35" t="s">
        <v>11</v>
      </c>
      <c r="B11" s="36" t="s">
        <v>8</v>
      </c>
      <c r="C11" s="29" t="s">
        <v>36</v>
      </c>
      <c r="D11" s="30" t="s">
        <v>3</v>
      </c>
      <c r="E11" s="31" t="s">
        <v>198</v>
      </c>
      <c r="F11" s="33"/>
      <c r="G11" s="34"/>
      <c r="H11" s="33"/>
      <c r="I11" s="34"/>
      <c r="J11" s="34">
        <v>0</v>
      </c>
      <c r="K11" s="34">
        <v>0</v>
      </c>
      <c r="L11" s="34"/>
      <c r="M11" s="32"/>
      <c r="N11" s="32"/>
      <c r="O11" s="32"/>
      <c r="P11" s="32"/>
    </row>
    <row r="12" spans="1:16" ht="38.25" collapsed="1">
      <c r="A12" s="22" t="s">
        <v>11</v>
      </c>
      <c r="B12" s="22" t="s">
        <v>9</v>
      </c>
      <c r="C12" s="23" t="s">
        <v>37</v>
      </c>
      <c r="D12" s="3" t="s">
        <v>3</v>
      </c>
      <c r="E12" s="25" t="s">
        <v>198</v>
      </c>
      <c r="H12" s="21"/>
      <c r="I12" s="10"/>
      <c r="J12" s="10">
        <v>24046.91</v>
      </c>
      <c r="K12" s="10">
        <v>24046.91</v>
      </c>
      <c r="L12" s="10"/>
      <c r="M12" s="24">
        <v>24046.91</v>
      </c>
      <c r="N12" s="5">
        <f>F12</f>
        <v>0</v>
      </c>
      <c r="O12" s="49">
        <f>J12</f>
        <v>24046.91</v>
      </c>
      <c r="P12" s="50" t="str">
        <f>IF(M12=O12,"NO","SI")</f>
        <v>NO</v>
      </c>
    </row>
    <row r="13" spans="1:16" ht="38.25">
      <c r="A13" s="22" t="s">
        <v>11</v>
      </c>
      <c r="B13" s="22" t="s">
        <v>12</v>
      </c>
      <c r="C13" s="23" t="s">
        <v>38</v>
      </c>
      <c r="D13" s="3" t="s">
        <v>3</v>
      </c>
      <c r="E13" s="25" t="s">
        <v>198</v>
      </c>
      <c r="H13" s="21"/>
      <c r="I13" s="10"/>
      <c r="J13" s="10">
        <v>79063.62</v>
      </c>
      <c r="K13" s="10">
        <v>79063.62</v>
      </c>
      <c r="L13" s="10"/>
      <c r="M13" s="24">
        <v>79063.62</v>
      </c>
      <c r="N13" s="5">
        <f>F13</f>
        <v>0</v>
      </c>
      <c r="O13" s="49">
        <f>J13</f>
        <v>79063.62</v>
      </c>
      <c r="P13" s="50" t="str">
        <f>IF(M13=O13,"NO","SI")</f>
        <v>NO</v>
      </c>
    </row>
    <row r="14" spans="1:16" s="6" customFormat="1" ht="38.25" hidden="1" outlineLevel="1">
      <c r="A14" s="35" t="s">
        <v>11</v>
      </c>
      <c r="B14" s="36" t="s">
        <v>13</v>
      </c>
      <c r="C14" s="29" t="s">
        <v>39</v>
      </c>
      <c r="D14" s="30" t="s">
        <v>3</v>
      </c>
      <c r="E14" s="31" t="s">
        <v>198</v>
      </c>
      <c r="F14" s="33"/>
      <c r="G14" s="34"/>
      <c r="H14" s="33"/>
      <c r="I14" s="34"/>
      <c r="J14" s="34">
        <v>0</v>
      </c>
      <c r="K14" s="34">
        <v>0</v>
      </c>
      <c r="L14" s="34"/>
      <c r="M14" s="32"/>
      <c r="N14" s="32"/>
      <c r="O14" s="32"/>
      <c r="P14" s="32"/>
    </row>
    <row r="15" spans="1:16" ht="38.25" collapsed="1">
      <c r="A15" s="22" t="s">
        <v>11</v>
      </c>
      <c r="B15" s="22" t="s">
        <v>14</v>
      </c>
      <c r="C15" s="23" t="s">
        <v>40</v>
      </c>
      <c r="D15" s="3" t="s">
        <v>3</v>
      </c>
      <c r="E15" s="25" t="s">
        <v>198</v>
      </c>
      <c r="H15" s="21"/>
      <c r="I15" s="10"/>
      <c r="J15" s="10">
        <v>472082.06</v>
      </c>
      <c r="K15" s="10">
        <v>472082.06</v>
      </c>
      <c r="L15" s="10"/>
      <c r="M15" s="24">
        <v>472082.06</v>
      </c>
      <c r="N15" s="5">
        <f>F15</f>
        <v>0</v>
      </c>
      <c r="O15" s="49">
        <f>J15</f>
        <v>472082.06</v>
      </c>
      <c r="P15" s="50" t="str">
        <f aca="true" t="shared" si="0" ref="P15:P81">IF(M15=O15,"NO","SI")</f>
        <v>NO</v>
      </c>
    </row>
    <row r="16" spans="1:16" ht="51">
      <c r="A16" s="22" t="s">
        <v>11</v>
      </c>
      <c r="B16" s="22" t="s">
        <v>180</v>
      </c>
      <c r="C16" s="23" t="s">
        <v>181</v>
      </c>
      <c r="D16" s="3" t="s">
        <v>3</v>
      </c>
      <c r="E16" s="25" t="s">
        <v>198</v>
      </c>
      <c r="H16" s="21"/>
      <c r="I16" s="10"/>
      <c r="J16" s="10">
        <v>37000</v>
      </c>
      <c r="K16" s="10">
        <v>37000</v>
      </c>
      <c r="L16" s="10"/>
      <c r="M16" s="24">
        <v>37000</v>
      </c>
      <c r="N16" s="5">
        <f>F16</f>
        <v>0</v>
      </c>
      <c r="O16" s="49">
        <f>J16</f>
        <v>37000</v>
      </c>
      <c r="P16" s="50" t="str">
        <f t="shared" si="0"/>
        <v>NO</v>
      </c>
    </row>
    <row r="17" spans="1:16" ht="38.25">
      <c r="A17" s="26" t="s">
        <v>15</v>
      </c>
      <c r="B17" s="19" t="s">
        <v>46</v>
      </c>
      <c r="C17" s="4" t="s">
        <v>55</v>
      </c>
      <c r="D17" s="3" t="s">
        <v>3</v>
      </c>
      <c r="E17" s="25" t="s">
        <v>198</v>
      </c>
      <c r="F17" s="5">
        <v>400000000</v>
      </c>
      <c r="G17" s="7">
        <v>206582.7596357946</v>
      </c>
      <c r="J17" s="7">
        <v>165568.25</v>
      </c>
      <c r="K17" s="7">
        <v>165568.25</v>
      </c>
      <c r="M17" s="24">
        <v>165568.25</v>
      </c>
      <c r="N17" s="5">
        <f aca="true" t="shared" si="1" ref="N17:N83">F17</f>
        <v>400000000</v>
      </c>
      <c r="O17" s="49">
        <f aca="true" t="shared" si="2" ref="O17:O83">N17/1936.27</f>
        <v>206582.7596357946</v>
      </c>
      <c r="P17" s="50" t="str">
        <f t="shared" si="0"/>
        <v>SI</v>
      </c>
    </row>
    <row r="18" spans="1:16" ht="38.25">
      <c r="A18" s="26" t="s">
        <v>16</v>
      </c>
      <c r="B18" s="19" t="s">
        <v>46</v>
      </c>
      <c r="C18" s="4" t="s">
        <v>54</v>
      </c>
      <c r="D18" s="3" t="s">
        <v>3</v>
      </c>
      <c r="E18" s="25" t="s">
        <v>198</v>
      </c>
      <c r="F18" s="5">
        <v>125000000</v>
      </c>
      <c r="G18" s="7">
        <v>64557.112386185814</v>
      </c>
      <c r="J18" s="7">
        <v>63136.93</v>
      </c>
      <c r="K18" s="7">
        <v>63136.93</v>
      </c>
      <c r="M18" s="24">
        <v>63136.95</v>
      </c>
      <c r="N18" s="5">
        <f t="shared" si="1"/>
        <v>125000000</v>
      </c>
      <c r="O18" s="49">
        <f t="shared" si="2"/>
        <v>64557.112386185814</v>
      </c>
      <c r="P18" s="50" t="str">
        <f t="shared" si="0"/>
        <v>SI</v>
      </c>
    </row>
    <row r="19" spans="1:16" ht="38.25">
      <c r="A19" s="26" t="s">
        <v>17</v>
      </c>
      <c r="B19" s="19" t="s">
        <v>46</v>
      </c>
      <c r="C19" s="4" t="s">
        <v>53</v>
      </c>
      <c r="D19" s="3" t="s">
        <v>3</v>
      </c>
      <c r="E19" s="25" t="s">
        <v>198</v>
      </c>
      <c r="F19" s="5">
        <v>100000000</v>
      </c>
      <c r="G19" s="7">
        <v>51645.68990894865</v>
      </c>
      <c r="J19" s="7">
        <v>46151.84</v>
      </c>
      <c r="K19" s="7">
        <v>46151.84</v>
      </c>
      <c r="M19" s="24">
        <v>46151.84</v>
      </c>
      <c r="N19" s="5">
        <f t="shared" si="1"/>
        <v>100000000</v>
      </c>
      <c r="O19" s="49">
        <f t="shared" si="2"/>
        <v>51645.68990894865</v>
      </c>
      <c r="P19" s="50" t="str">
        <f t="shared" si="0"/>
        <v>SI</v>
      </c>
    </row>
    <row r="20" spans="1:16" ht="38.25">
      <c r="A20" s="26" t="s">
        <v>18</v>
      </c>
      <c r="B20" s="19" t="s">
        <v>46</v>
      </c>
      <c r="C20" s="4" t="s">
        <v>52</v>
      </c>
      <c r="D20" s="3" t="s">
        <v>3</v>
      </c>
      <c r="E20" s="25" t="s">
        <v>198</v>
      </c>
      <c r="F20" s="5">
        <v>100000000</v>
      </c>
      <c r="G20" s="7">
        <v>51645.68990894865</v>
      </c>
      <c r="J20" s="7">
        <v>40564.4</v>
      </c>
      <c r="K20" s="7">
        <v>40564.4</v>
      </c>
      <c r="M20" s="24">
        <v>40564.4</v>
      </c>
      <c r="N20" s="5">
        <f t="shared" si="1"/>
        <v>100000000</v>
      </c>
      <c r="O20" s="49">
        <f t="shared" si="2"/>
        <v>51645.68990894865</v>
      </c>
      <c r="P20" s="50" t="str">
        <f t="shared" si="0"/>
        <v>SI</v>
      </c>
    </row>
    <row r="21" spans="1:16" ht="38.25">
      <c r="A21" s="26" t="s">
        <v>19</v>
      </c>
      <c r="B21" s="19" t="s">
        <v>46</v>
      </c>
      <c r="C21" s="4" t="s">
        <v>57</v>
      </c>
      <c r="D21" s="3" t="s">
        <v>3</v>
      </c>
      <c r="E21" s="25" t="s">
        <v>198</v>
      </c>
      <c r="F21" s="5">
        <v>400000000</v>
      </c>
      <c r="G21" s="7">
        <v>206582.7596357946</v>
      </c>
      <c r="J21" s="7">
        <v>174571.61</v>
      </c>
      <c r="K21" s="7">
        <v>174571.61</v>
      </c>
      <c r="M21" s="24">
        <v>174571.61</v>
      </c>
      <c r="N21" s="5">
        <f t="shared" si="1"/>
        <v>400000000</v>
      </c>
      <c r="O21" s="49">
        <f t="shared" si="2"/>
        <v>206582.7596357946</v>
      </c>
      <c r="P21" s="50" t="str">
        <f t="shared" si="0"/>
        <v>SI</v>
      </c>
    </row>
    <row r="22" spans="1:16" ht="38.25">
      <c r="A22" s="26" t="s">
        <v>20</v>
      </c>
      <c r="B22" s="19" t="s">
        <v>46</v>
      </c>
      <c r="C22" s="4" t="s">
        <v>58</v>
      </c>
      <c r="D22" s="3" t="s">
        <v>3</v>
      </c>
      <c r="E22" s="25" t="s">
        <v>198</v>
      </c>
      <c r="F22" s="5">
        <v>300000000</v>
      </c>
      <c r="G22" s="7">
        <v>154937.06972684595</v>
      </c>
      <c r="J22" s="7">
        <v>122930.81</v>
      </c>
      <c r="K22" s="7">
        <v>122930.81</v>
      </c>
      <c r="M22" s="24">
        <v>122930.81</v>
      </c>
      <c r="N22" s="5">
        <f t="shared" si="1"/>
        <v>300000000</v>
      </c>
      <c r="O22" s="49">
        <f t="shared" si="2"/>
        <v>154937.06972684595</v>
      </c>
      <c r="P22" s="50" t="str">
        <f t="shared" si="0"/>
        <v>SI</v>
      </c>
    </row>
    <row r="23" spans="1:16" s="6" customFormat="1" ht="38.25" hidden="1" outlineLevel="1">
      <c r="A23" s="35" t="s">
        <v>21</v>
      </c>
      <c r="B23" s="36" t="s">
        <v>46</v>
      </c>
      <c r="C23" s="29" t="s">
        <v>59</v>
      </c>
      <c r="D23" s="30" t="s">
        <v>3</v>
      </c>
      <c r="E23" s="31" t="s">
        <v>198</v>
      </c>
      <c r="F23" s="33">
        <v>1000000000</v>
      </c>
      <c r="G23" s="34">
        <v>516456.8990894865</v>
      </c>
      <c r="H23" s="33">
        <v>0</v>
      </c>
      <c r="I23" s="34">
        <v>0</v>
      </c>
      <c r="J23" s="34"/>
      <c r="K23" s="34"/>
      <c r="L23" s="34"/>
      <c r="M23" s="32"/>
      <c r="N23" s="32"/>
      <c r="O23" s="32"/>
      <c r="P23" s="32"/>
    </row>
    <row r="24" spans="1:16" ht="51" collapsed="1">
      <c r="A24" s="26" t="s">
        <v>21</v>
      </c>
      <c r="B24" s="19" t="s">
        <v>46</v>
      </c>
      <c r="C24" s="4" t="s">
        <v>75</v>
      </c>
      <c r="D24" s="3" t="s">
        <v>3</v>
      </c>
      <c r="E24" s="25" t="s">
        <v>198</v>
      </c>
      <c r="H24" s="5">
        <v>1000000000</v>
      </c>
      <c r="I24" s="7">
        <v>516456.8990894865</v>
      </c>
      <c r="J24" s="7">
        <v>427915.76</v>
      </c>
      <c r="K24" s="7">
        <v>427915.76</v>
      </c>
      <c r="M24" s="24">
        <v>427915.76</v>
      </c>
      <c r="N24" s="5">
        <f>H24</f>
        <v>1000000000</v>
      </c>
      <c r="O24" s="49">
        <f t="shared" si="2"/>
        <v>516456.8990894865</v>
      </c>
      <c r="P24" s="50" t="str">
        <f t="shared" si="0"/>
        <v>SI</v>
      </c>
    </row>
    <row r="25" spans="1:16" ht="38.25">
      <c r="A25" s="26" t="s">
        <v>22</v>
      </c>
      <c r="B25" s="19" t="s">
        <v>46</v>
      </c>
      <c r="C25" s="4" t="s">
        <v>60</v>
      </c>
      <c r="D25" s="3" t="s">
        <v>3</v>
      </c>
      <c r="E25" s="25" t="s">
        <v>198</v>
      </c>
      <c r="F25" s="5">
        <v>100000000</v>
      </c>
      <c r="G25" s="7">
        <v>51645.68990894865</v>
      </c>
      <c r="J25" s="7">
        <v>42592.3</v>
      </c>
      <c r="K25" s="7">
        <v>42592.3</v>
      </c>
      <c r="M25" s="24">
        <v>42592.3</v>
      </c>
      <c r="N25" s="5">
        <f t="shared" si="1"/>
        <v>100000000</v>
      </c>
      <c r="O25" s="49">
        <f t="shared" si="2"/>
        <v>51645.68990894865</v>
      </c>
      <c r="P25" s="50" t="str">
        <f t="shared" si="0"/>
        <v>SI</v>
      </c>
    </row>
    <row r="26" spans="1:16" ht="38.25">
      <c r="A26" s="26" t="s">
        <v>23</v>
      </c>
      <c r="B26" s="19" t="s">
        <v>46</v>
      </c>
      <c r="C26" s="4" t="s">
        <v>61</v>
      </c>
      <c r="D26" s="3" t="s">
        <v>3</v>
      </c>
      <c r="E26" s="25" t="s">
        <v>198</v>
      </c>
      <c r="F26" s="5">
        <v>3000000000</v>
      </c>
      <c r="G26" s="7">
        <v>1549370.6972684595</v>
      </c>
      <c r="J26" s="7">
        <v>1625637.76</v>
      </c>
      <c r="K26" s="7">
        <v>1655637.76</v>
      </c>
      <c r="M26" s="24">
        <v>1655637.76</v>
      </c>
      <c r="N26" s="5">
        <f t="shared" si="1"/>
        <v>3000000000</v>
      </c>
      <c r="O26" s="49">
        <f t="shared" si="2"/>
        <v>1549370.6972684595</v>
      </c>
      <c r="P26" s="50" t="str">
        <f t="shared" si="0"/>
        <v>SI</v>
      </c>
    </row>
    <row r="27" spans="1:16" ht="38.25">
      <c r="A27" s="26" t="s">
        <v>24</v>
      </c>
      <c r="B27" s="19" t="s">
        <v>46</v>
      </c>
      <c r="C27" s="4" t="s">
        <v>62</v>
      </c>
      <c r="D27" s="3" t="s">
        <v>5</v>
      </c>
      <c r="E27" s="25" t="s">
        <v>198</v>
      </c>
      <c r="F27" s="5">
        <v>566000000</v>
      </c>
      <c r="G27" s="7">
        <v>292314.60488464934</v>
      </c>
      <c r="J27" s="7">
        <v>280137.46</v>
      </c>
      <c r="K27" s="7">
        <v>280137.46</v>
      </c>
      <c r="M27" s="24">
        <v>280137.46</v>
      </c>
      <c r="N27" s="5">
        <f t="shared" si="1"/>
        <v>566000000</v>
      </c>
      <c r="O27" s="49">
        <f t="shared" si="2"/>
        <v>292314.60488464934</v>
      </c>
      <c r="P27" s="50" t="str">
        <f t="shared" si="0"/>
        <v>SI</v>
      </c>
    </row>
    <row r="28" spans="1:16" ht="38.25">
      <c r="A28" s="26" t="s">
        <v>25</v>
      </c>
      <c r="B28" s="19" t="s">
        <v>46</v>
      </c>
      <c r="C28" s="4" t="s">
        <v>63</v>
      </c>
      <c r="D28" s="3" t="s">
        <v>5</v>
      </c>
      <c r="E28" s="25" t="s">
        <v>198</v>
      </c>
      <c r="F28" s="5">
        <v>609000000</v>
      </c>
      <c r="G28" s="7">
        <v>314522.2515454973</v>
      </c>
      <c r="J28" s="7">
        <v>276407.11</v>
      </c>
      <c r="K28" s="7">
        <v>276407.11</v>
      </c>
      <c r="M28" s="24">
        <v>276407.11</v>
      </c>
      <c r="N28" s="5">
        <f t="shared" si="1"/>
        <v>609000000</v>
      </c>
      <c r="O28" s="49">
        <f t="shared" si="2"/>
        <v>314522.2515454973</v>
      </c>
      <c r="P28" s="50" t="str">
        <f t="shared" si="0"/>
        <v>SI</v>
      </c>
    </row>
    <row r="29" spans="1:16" ht="38.25">
      <c r="A29" s="26" t="s">
        <v>26</v>
      </c>
      <c r="B29" s="19" t="s">
        <v>46</v>
      </c>
      <c r="C29" s="4" t="s">
        <v>64</v>
      </c>
      <c r="D29" s="3" t="s">
        <v>5</v>
      </c>
      <c r="E29" s="25" t="s">
        <v>198</v>
      </c>
      <c r="F29" s="5">
        <v>721000000</v>
      </c>
      <c r="G29" s="7">
        <v>372365.4242435198</v>
      </c>
      <c r="J29" s="7">
        <v>371515.52</v>
      </c>
      <c r="K29" s="7">
        <v>371515.52</v>
      </c>
      <c r="M29" s="24">
        <v>371515.52</v>
      </c>
      <c r="N29" s="5">
        <f t="shared" si="1"/>
        <v>721000000</v>
      </c>
      <c r="O29" s="49">
        <f t="shared" si="2"/>
        <v>372365.4242435198</v>
      </c>
      <c r="P29" s="50" t="str">
        <f t="shared" si="0"/>
        <v>SI</v>
      </c>
    </row>
    <row r="30" spans="1:16" ht="38.25">
      <c r="A30" s="26" t="s">
        <v>27</v>
      </c>
      <c r="B30" s="19" t="s">
        <v>46</v>
      </c>
      <c r="C30" s="4" t="s">
        <v>65</v>
      </c>
      <c r="D30" s="3" t="s">
        <v>5</v>
      </c>
      <c r="E30" s="25" t="s">
        <v>198</v>
      </c>
      <c r="F30" s="5">
        <v>300000000</v>
      </c>
      <c r="G30" s="7">
        <v>154937.06972684595</v>
      </c>
      <c r="J30" s="7">
        <v>127614.66</v>
      </c>
      <c r="K30" s="7">
        <v>127614.66</v>
      </c>
      <c r="M30" s="24">
        <v>127614.66</v>
      </c>
      <c r="N30" s="5">
        <f t="shared" si="1"/>
        <v>300000000</v>
      </c>
      <c r="O30" s="49">
        <f t="shared" si="2"/>
        <v>154937.06972684595</v>
      </c>
      <c r="P30" s="50" t="str">
        <f t="shared" si="0"/>
        <v>SI</v>
      </c>
    </row>
    <row r="31" spans="1:16" ht="38.25">
      <c r="A31" s="26" t="s">
        <v>28</v>
      </c>
      <c r="B31" s="19" t="s">
        <v>46</v>
      </c>
      <c r="C31" s="4" t="s">
        <v>66</v>
      </c>
      <c r="D31" s="3" t="s">
        <v>5</v>
      </c>
      <c r="E31" s="25" t="s">
        <v>198</v>
      </c>
      <c r="F31" s="5">
        <v>35000000</v>
      </c>
      <c r="G31" s="7">
        <v>18075.991468132026</v>
      </c>
      <c r="J31" s="7">
        <v>13353.3</v>
      </c>
      <c r="K31" s="7">
        <v>13353.3</v>
      </c>
      <c r="M31" s="24">
        <v>13353.3</v>
      </c>
      <c r="N31" s="5">
        <f t="shared" si="1"/>
        <v>35000000</v>
      </c>
      <c r="O31" s="49">
        <f t="shared" si="2"/>
        <v>18075.991468132026</v>
      </c>
      <c r="P31" s="50" t="str">
        <f t="shared" si="0"/>
        <v>SI</v>
      </c>
    </row>
    <row r="32" spans="1:16" ht="38.25">
      <c r="A32" s="26" t="s">
        <v>29</v>
      </c>
      <c r="B32" s="19" t="s">
        <v>46</v>
      </c>
      <c r="C32" s="4" t="s">
        <v>67</v>
      </c>
      <c r="D32" s="3" t="s">
        <v>5</v>
      </c>
      <c r="E32" s="25" t="s">
        <v>198</v>
      </c>
      <c r="F32" s="5">
        <v>100000000</v>
      </c>
      <c r="G32" s="7">
        <v>51645.68990894865</v>
      </c>
      <c r="J32" s="7">
        <v>46091.78</v>
      </c>
      <c r="K32" s="7">
        <v>46091.78</v>
      </c>
      <c r="M32" s="24">
        <v>46091.78</v>
      </c>
      <c r="N32" s="5">
        <f t="shared" si="1"/>
        <v>100000000</v>
      </c>
      <c r="O32" s="49">
        <f t="shared" si="2"/>
        <v>51645.68990894865</v>
      </c>
      <c r="P32" s="50" t="str">
        <f t="shared" si="0"/>
        <v>SI</v>
      </c>
    </row>
    <row r="33" spans="1:16" ht="38.25">
      <c r="A33" s="26" t="s">
        <v>30</v>
      </c>
      <c r="B33" s="19" t="s">
        <v>46</v>
      </c>
      <c r="C33" s="4" t="s">
        <v>68</v>
      </c>
      <c r="D33" s="3" t="s">
        <v>5</v>
      </c>
      <c r="E33" s="25" t="s">
        <v>198</v>
      </c>
      <c r="F33" s="5">
        <v>360000000</v>
      </c>
      <c r="G33" s="7">
        <v>185924.48367221514</v>
      </c>
      <c r="J33" s="7">
        <v>179634.46</v>
      </c>
      <c r="K33" s="7">
        <v>179634.46</v>
      </c>
      <c r="M33" s="24">
        <v>179634.46</v>
      </c>
      <c r="N33" s="5">
        <f t="shared" si="1"/>
        <v>360000000</v>
      </c>
      <c r="O33" s="49">
        <f t="shared" si="2"/>
        <v>185924.48367221514</v>
      </c>
      <c r="P33" s="50" t="str">
        <f t="shared" si="0"/>
        <v>SI</v>
      </c>
    </row>
    <row r="34" spans="1:16" ht="51">
      <c r="A34" s="26" t="s">
        <v>31</v>
      </c>
      <c r="B34" s="19" t="s">
        <v>46</v>
      </c>
      <c r="C34" s="9" t="s">
        <v>196</v>
      </c>
      <c r="D34" s="3" t="s">
        <v>5</v>
      </c>
      <c r="E34" s="25" t="s">
        <v>198</v>
      </c>
      <c r="F34" s="5">
        <v>2000000000</v>
      </c>
      <c r="G34" s="7">
        <v>1032913.798178973</v>
      </c>
      <c r="J34" s="7">
        <v>1032913.8</v>
      </c>
      <c r="K34" s="7">
        <v>1032913.8</v>
      </c>
      <c r="M34" s="24"/>
      <c r="N34" s="5"/>
      <c r="O34" s="49"/>
      <c r="P34" s="50"/>
    </row>
    <row r="35" spans="1:16" ht="51">
      <c r="A35" s="43" t="s">
        <v>31</v>
      </c>
      <c r="B35" s="44" t="s">
        <v>46</v>
      </c>
      <c r="C35" s="45" t="s">
        <v>194</v>
      </c>
      <c r="D35" s="3" t="s">
        <v>5</v>
      </c>
      <c r="E35" s="25" t="s">
        <v>198</v>
      </c>
      <c r="L35" s="7">
        <v>862428.79</v>
      </c>
      <c r="M35" s="24">
        <v>862428.79</v>
      </c>
      <c r="N35" s="5">
        <v>0</v>
      </c>
      <c r="O35" s="49">
        <f>L35</f>
        <v>862428.79</v>
      </c>
      <c r="P35" s="50" t="str">
        <f>IF(M35=O35,"NO","SI")</f>
        <v>NO</v>
      </c>
    </row>
    <row r="36" spans="1:16" ht="51">
      <c r="A36" s="43" t="s">
        <v>31</v>
      </c>
      <c r="B36" s="44" t="s">
        <v>46</v>
      </c>
      <c r="C36" s="45" t="s">
        <v>193</v>
      </c>
      <c r="D36" s="3" t="s">
        <v>5</v>
      </c>
      <c r="E36" s="25" t="s">
        <v>198</v>
      </c>
      <c r="L36" s="7">
        <v>170485.01</v>
      </c>
      <c r="M36" s="24">
        <v>170485.01</v>
      </c>
      <c r="N36" s="5">
        <v>0</v>
      </c>
      <c r="O36" s="49">
        <f>L36</f>
        <v>170485.01</v>
      </c>
      <c r="P36" s="50" t="str">
        <f>IF(M36=O36,"NO","SI")</f>
        <v>NO</v>
      </c>
    </row>
    <row r="37" spans="1:16" s="6" customFormat="1" ht="51">
      <c r="A37" s="26" t="s">
        <v>202</v>
      </c>
      <c r="B37" s="44" t="s">
        <v>46</v>
      </c>
      <c r="C37" s="9" t="s">
        <v>69</v>
      </c>
      <c r="D37" s="20" t="s">
        <v>32</v>
      </c>
      <c r="E37" s="25" t="s">
        <v>198</v>
      </c>
      <c r="F37" s="21">
        <v>113000000</v>
      </c>
      <c r="G37" s="10">
        <v>58359.629597111976</v>
      </c>
      <c r="H37" s="21"/>
      <c r="I37" s="10"/>
      <c r="J37" s="10">
        <v>49029.28</v>
      </c>
      <c r="K37" s="10">
        <v>49029.28</v>
      </c>
      <c r="L37" s="10"/>
      <c r="M37" s="24">
        <v>49029.28</v>
      </c>
      <c r="N37" s="5">
        <f t="shared" si="1"/>
        <v>113000000</v>
      </c>
      <c r="O37" s="49">
        <f t="shared" si="2"/>
        <v>58359.629597111976</v>
      </c>
      <c r="P37" s="50" t="str">
        <f t="shared" si="0"/>
        <v>SI</v>
      </c>
    </row>
    <row r="38" spans="1:16" s="6" customFormat="1" ht="51">
      <c r="A38" s="26" t="s">
        <v>203</v>
      </c>
      <c r="B38" s="44" t="s">
        <v>46</v>
      </c>
      <c r="C38" s="9" t="s">
        <v>70</v>
      </c>
      <c r="D38" s="20" t="s">
        <v>32</v>
      </c>
      <c r="E38" s="25" t="s">
        <v>198</v>
      </c>
      <c r="F38" s="21">
        <v>76000000</v>
      </c>
      <c r="G38" s="10">
        <v>39250.72433080097</v>
      </c>
      <c r="H38" s="21"/>
      <c r="I38" s="10"/>
      <c r="J38" s="10">
        <v>39250.72</v>
      </c>
      <c r="K38" s="10">
        <v>39250.72</v>
      </c>
      <c r="L38" s="10"/>
      <c r="M38" s="24">
        <v>39250.72</v>
      </c>
      <c r="N38" s="5">
        <f t="shared" si="1"/>
        <v>76000000</v>
      </c>
      <c r="O38" s="49">
        <f t="shared" si="2"/>
        <v>39250.72433080097</v>
      </c>
      <c r="P38" s="50" t="str">
        <f t="shared" si="0"/>
        <v>SI</v>
      </c>
    </row>
    <row r="39" spans="1:16" ht="51">
      <c r="A39" s="26" t="s">
        <v>204</v>
      </c>
      <c r="B39" s="44" t="s">
        <v>46</v>
      </c>
      <c r="C39" s="9" t="s">
        <v>73</v>
      </c>
      <c r="D39" s="20" t="s">
        <v>33</v>
      </c>
      <c r="E39" s="25" t="s">
        <v>197</v>
      </c>
      <c r="F39" s="21">
        <v>300000000</v>
      </c>
      <c r="G39" s="10">
        <v>154937.06972684595</v>
      </c>
      <c r="H39" s="21"/>
      <c r="I39" s="10"/>
      <c r="J39" s="10">
        <v>122916.74</v>
      </c>
      <c r="K39" s="10">
        <v>122916.74</v>
      </c>
      <c r="L39" s="10"/>
      <c r="M39" s="24">
        <v>122916.74</v>
      </c>
      <c r="N39" s="5">
        <f t="shared" si="1"/>
        <v>300000000</v>
      </c>
      <c r="O39" s="49">
        <f t="shared" si="2"/>
        <v>154937.06972684595</v>
      </c>
      <c r="P39" s="50" t="str">
        <f t="shared" si="0"/>
        <v>SI</v>
      </c>
    </row>
    <row r="40" spans="1:16" s="6" customFormat="1" ht="38.25">
      <c r="A40" s="26" t="s">
        <v>34</v>
      </c>
      <c r="B40" s="19" t="s">
        <v>46</v>
      </c>
      <c r="C40" s="4" t="s">
        <v>71</v>
      </c>
      <c r="D40" s="3" t="s">
        <v>5</v>
      </c>
      <c r="E40" s="25" t="s">
        <v>198</v>
      </c>
      <c r="F40" s="5">
        <v>430000000</v>
      </c>
      <c r="G40" s="7">
        <v>222076.46660847918</v>
      </c>
      <c r="H40" s="5"/>
      <c r="I40" s="7"/>
      <c r="J40" s="7">
        <v>215243.92</v>
      </c>
      <c r="K40" s="7">
        <v>215243.92</v>
      </c>
      <c r="L40" s="7"/>
      <c r="M40" s="24">
        <v>215243.92</v>
      </c>
      <c r="N40" s="5">
        <f t="shared" si="1"/>
        <v>430000000</v>
      </c>
      <c r="O40" s="49">
        <f t="shared" si="2"/>
        <v>222076.46660847918</v>
      </c>
      <c r="P40" s="50" t="str">
        <f t="shared" si="0"/>
        <v>SI</v>
      </c>
    </row>
    <row r="41" spans="1:16" ht="38.25">
      <c r="A41" s="26" t="s">
        <v>35</v>
      </c>
      <c r="B41" s="19" t="s">
        <v>46</v>
      </c>
      <c r="C41" s="4" t="s">
        <v>72</v>
      </c>
      <c r="D41" s="3" t="s">
        <v>5</v>
      </c>
      <c r="E41" s="25" t="s">
        <v>198</v>
      </c>
      <c r="F41" s="5">
        <v>200000000</v>
      </c>
      <c r="G41" s="7">
        <v>103291.3798178973</v>
      </c>
      <c r="J41" s="7">
        <v>103258.36</v>
      </c>
      <c r="K41" s="7">
        <v>103258.36</v>
      </c>
      <c r="M41" s="24">
        <v>103258.36</v>
      </c>
      <c r="N41" s="5">
        <f t="shared" si="1"/>
        <v>200000000</v>
      </c>
      <c r="O41" s="49">
        <f t="shared" si="2"/>
        <v>103291.3798178973</v>
      </c>
      <c r="P41" s="50" t="str">
        <f t="shared" si="0"/>
        <v>SI</v>
      </c>
    </row>
    <row r="42" spans="1:16" ht="38.25">
      <c r="A42" s="26" t="s">
        <v>183</v>
      </c>
      <c r="B42" s="19" t="s">
        <v>46</v>
      </c>
      <c r="C42" s="4" t="s">
        <v>186</v>
      </c>
      <c r="D42" s="3" t="s">
        <v>5</v>
      </c>
      <c r="E42" s="25" t="s">
        <v>198</v>
      </c>
      <c r="J42" s="7">
        <v>200000</v>
      </c>
      <c r="K42" s="7">
        <v>200000</v>
      </c>
      <c r="M42" s="24">
        <v>200000</v>
      </c>
      <c r="N42" s="5">
        <v>0</v>
      </c>
      <c r="O42" s="49">
        <f>J42</f>
        <v>200000</v>
      </c>
      <c r="P42" s="50" t="str">
        <f t="shared" si="0"/>
        <v>NO</v>
      </c>
    </row>
    <row r="43" spans="1:16" ht="38.25">
      <c r="A43" s="26" t="s">
        <v>184</v>
      </c>
      <c r="B43" s="19" t="s">
        <v>46</v>
      </c>
      <c r="C43" s="4" t="s">
        <v>187</v>
      </c>
      <c r="D43" s="3" t="s">
        <v>3</v>
      </c>
      <c r="E43" s="25" t="s">
        <v>198</v>
      </c>
      <c r="J43" s="7">
        <v>189115.24</v>
      </c>
      <c r="K43" s="7">
        <v>159115.24</v>
      </c>
      <c r="M43" s="24">
        <v>159115.24</v>
      </c>
      <c r="N43" s="5">
        <v>0</v>
      </c>
      <c r="O43" s="49">
        <f>J43</f>
        <v>189115.24</v>
      </c>
      <c r="P43" s="50" t="str">
        <f t="shared" si="0"/>
        <v>SI</v>
      </c>
    </row>
    <row r="44" spans="1:16" ht="27.75" customHeight="1">
      <c r="A44" s="26"/>
      <c r="B44" s="19"/>
      <c r="C44" s="9" t="s">
        <v>185</v>
      </c>
      <c r="E44" s="25"/>
      <c r="J44" s="7">
        <v>16764.84</v>
      </c>
      <c r="K44" s="7">
        <v>16764.84</v>
      </c>
      <c r="M44" s="24">
        <v>16764.84</v>
      </c>
      <c r="N44" s="5">
        <v>0</v>
      </c>
      <c r="O44" s="49">
        <f>J44</f>
        <v>16764.84</v>
      </c>
      <c r="P44" s="50" t="str">
        <f t="shared" si="0"/>
        <v>NO</v>
      </c>
    </row>
    <row r="45" spans="1:16" ht="12.75">
      <c r="A45" s="26"/>
      <c r="B45" s="19"/>
      <c r="C45" s="9"/>
      <c r="E45" s="25"/>
      <c r="M45" s="24"/>
      <c r="N45" s="5"/>
      <c r="O45" s="49"/>
      <c r="P45" s="50"/>
    </row>
    <row r="46" spans="1:16" ht="12.75">
      <c r="A46" s="52"/>
      <c r="B46" s="53"/>
      <c r="C46" s="51" t="s">
        <v>205</v>
      </c>
      <c r="D46" s="54"/>
      <c r="E46" s="55"/>
      <c r="F46" s="56"/>
      <c r="G46" s="57"/>
      <c r="H46" s="56"/>
      <c r="I46" s="57"/>
      <c r="J46" s="57"/>
      <c r="K46" s="57"/>
      <c r="L46" s="57"/>
      <c r="M46" s="59">
        <f>SUM(M4:M44)-SUM(M37:M39)-M44</f>
        <v>7677534.160000001</v>
      </c>
      <c r="N46" s="58"/>
      <c r="O46" s="58">
        <f>SUM(O4:O44)-SUM(O37:O39)-O44</f>
        <v>8001089.52544268</v>
      </c>
      <c r="P46" s="50"/>
    </row>
    <row r="47" spans="1:16" ht="12.75">
      <c r="A47" s="26"/>
      <c r="B47" s="19"/>
      <c r="C47" s="9"/>
      <c r="E47" s="25"/>
      <c r="M47" s="24"/>
      <c r="N47" s="5"/>
      <c r="O47" s="49"/>
      <c r="P47" s="50"/>
    </row>
    <row r="48" spans="3:16" ht="31.5">
      <c r="C48" s="38" t="s">
        <v>79</v>
      </c>
      <c r="M48" s="24"/>
      <c r="N48" s="5"/>
      <c r="O48" s="49"/>
      <c r="P48" s="50"/>
    </row>
    <row r="49" spans="3:16" ht="25.5">
      <c r="C49" s="4" t="s">
        <v>188</v>
      </c>
      <c r="D49" s="3" t="s">
        <v>33</v>
      </c>
      <c r="E49" s="2" t="s">
        <v>140</v>
      </c>
      <c r="F49" s="5">
        <v>70000000</v>
      </c>
      <c r="G49" s="7">
        <v>36151.98293626405</v>
      </c>
      <c r="M49" s="24">
        <v>36151.98293626405</v>
      </c>
      <c r="N49" s="5">
        <f t="shared" si="1"/>
        <v>70000000</v>
      </c>
      <c r="O49" s="49">
        <f t="shared" si="2"/>
        <v>36151.98293626405</v>
      </c>
      <c r="P49" s="50" t="str">
        <f t="shared" si="0"/>
        <v>NO</v>
      </c>
    </row>
    <row r="50" spans="3:16" ht="25.5">
      <c r="C50" s="4" t="s">
        <v>92</v>
      </c>
      <c r="D50" s="3" t="s">
        <v>32</v>
      </c>
      <c r="E50" s="2" t="s">
        <v>141</v>
      </c>
      <c r="F50" s="5">
        <v>550000000</v>
      </c>
      <c r="G50" s="7">
        <v>284051.2944992176</v>
      </c>
      <c r="M50" s="24">
        <v>284051.2944992176</v>
      </c>
      <c r="N50" s="5">
        <f t="shared" si="1"/>
        <v>550000000</v>
      </c>
      <c r="O50" s="49">
        <f t="shared" si="2"/>
        <v>284051.2944992176</v>
      </c>
      <c r="P50" s="50" t="str">
        <f t="shared" si="0"/>
        <v>NO</v>
      </c>
    </row>
    <row r="51" spans="3:16" ht="25.5">
      <c r="C51" s="4" t="s">
        <v>96</v>
      </c>
      <c r="D51" s="3" t="s">
        <v>5</v>
      </c>
      <c r="E51" s="2" t="s">
        <v>142</v>
      </c>
      <c r="F51" s="5">
        <v>50000000</v>
      </c>
      <c r="G51" s="7">
        <v>25822.844954474323</v>
      </c>
      <c r="M51" s="24">
        <v>25822.844954474323</v>
      </c>
      <c r="N51" s="5">
        <f t="shared" si="1"/>
        <v>50000000</v>
      </c>
      <c r="O51" s="49">
        <f t="shared" si="2"/>
        <v>25822.844954474323</v>
      </c>
      <c r="P51" s="50" t="str">
        <f t="shared" si="0"/>
        <v>NO</v>
      </c>
    </row>
    <row r="52" spans="3:16" ht="25.5">
      <c r="C52" s="4" t="s">
        <v>99</v>
      </c>
      <c r="D52" s="3" t="s">
        <v>5</v>
      </c>
      <c r="E52" s="2" t="s">
        <v>142</v>
      </c>
      <c r="F52" s="5">
        <v>50000000</v>
      </c>
      <c r="G52" s="7">
        <v>25822.844954474323</v>
      </c>
      <c r="M52" s="24">
        <v>25822.844954474323</v>
      </c>
      <c r="N52" s="5">
        <f t="shared" si="1"/>
        <v>50000000</v>
      </c>
      <c r="O52" s="49">
        <f t="shared" si="2"/>
        <v>25822.844954474323</v>
      </c>
      <c r="P52" s="50" t="str">
        <f t="shared" si="0"/>
        <v>NO</v>
      </c>
    </row>
    <row r="53" spans="3:16" ht="25.5">
      <c r="C53" s="4" t="s">
        <v>100</v>
      </c>
      <c r="D53" s="3" t="s">
        <v>5</v>
      </c>
      <c r="E53" s="2" t="s">
        <v>142</v>
      </c>
      <c r="F53" s="5">
        <v>50000000</v>
      </c>
      <c r="G53" s="7">
        <v>25822.844954474323</v>
      </c>
      <c r="M53" s="24">
        <v>25822.844954474323</v>
      </c>
      <c r="N53" s="5">
        <f t="shared" si="1"/>
        <v>50000000</v>
      </c>
      <c r="O53" s="49">
        <f t="shared" si="2"/>
        <v>25822.844954474323</v>
      </c>
      <c r="P53" s="50" t="str">
        <f t="shared" si="0"/>
        <v>NO</v>
      </c>
    </row>
    <row r="54" spans="3:16" ht="25.5">
      <c r="C54" s="4" t="s">
        <v>101</v>
      </c>
      <c r="D54" s="3" t="s">
        <v>5</v>
      </c>
      <c r="E54" s="2" t="s">
        <v>142</v>
      </c>
      <c r="F54" s="5">
        <v>50000000</v>
      </c>
      <c r="G54" s="7">
        <v>25822.844954474323</v>
      </c>
      <c r="M54" s="24">
        <v>25822.844954474323</v>
      </c>
      <c r="N54" s="5">
        <f t="shared" si="1"/>
        <v>50000000</v>
      </c>
      <c r="O54" s="49">
        <f t="shared" si="2"/>
        <v>25822.844954474323</v>
      </c>
      <c r="P54" s="50" t="str">
        <f t="shared" si="0"/>
        <v>NO</v>
      </c>
    </row>
    <row r="55" spans="3:16" ht="25.5">
      <c r="C55" s="4" t="s">
        <v>102</v>
      </c>
      <c r="D55" s="3" t="s">
        <v>5</v>
      </c>
      <c r="E55" s="2" t="s">
        <v>142</v>
      </c>
      <c r="F55" s="5">
        <v>50000000</v>
      </c>
      <c r="G55" s="7">
        <v>25822.844954474323</v>
      </c>
      <c r="M55" s="24">
        <v>25822.844954474323</v>
      </c>
      <c r="N55" s="5">
        <f t="shared" si="1"/>
        <v>50000000</v>
      </c>
      <c r="O55" s="49">
        <f t="shared" si="2"/>
        <v>25822.844954474323</v>
      </c>
      <c r="P55" s="50" t="str">
        <f t="shared" si="0"/>
        <v>NO</v>
      </c>
    </row>
    <row r="56" spans="3:16" ht="25.5">
      <c r="C56" s="4" t="s">
        <v>109</v>
      </c>
      <c r="D56" s="3" t="s">
        <v>5</v>
      </c>
      <c r="E56" s="2" t="s">
        <v>142</v>
      </c>
      <c r="F56" s="5">
        <v>50000000</v>
      </c>
      <c r="G56" s="7">
        <v>25822.844954474323</v>
      </c>
      <c r="M56" s="24">
        <v>25822.844954474323</v>
      </c>
      <c r="N56" s="5">
        <f t="shared" si="1"/>
        <v>50000000</v>
      </c>
      <c r="O56" s="49">
        <f t="shared" si="2"/>
        <v>25822.844954474323</v>
      </c>
      <c r="P56" s="50" t="str">
        <f t="shared" si="0"/>
        <v>NO</v>
      </c>
    </row>
    <row r="57" spans="3:16" ht="25.5">
      <c r="C57" s="4" t="s">
        <v>110</v>
      </c>
      <c r="D57" s="3" t="s">
        <v>5</v>
      </c>
      <c r="E57" s="2" t="s">
        <v>142</v>
      </c>
      <c r="F57" s="5">
        <v>50000000</v>
      </c>
      <c r="G57" s="7">
        <v>25822.844954474323</v>
      </c>
      <c r="M57" s="24">
        <v>25822.844954474323</v>
      </c>
      <c r="N57" s="5">
        <f t="shared" si="1"/>
        <v>50000000</v>
      </c>
      <c r="O57" s="49">
        <f t="shared" si="2"/>
        <v>25822.844954474323</v>
      </c>
      <c r="P57" s="50" t="str">
        <f t="shared" si="0"/>
        <v>NO</v>
      </c>
    </row>
    <row r="58" spans="3:16" ht="25.5">
      <c r="C58" s="4" t="s">
        <v>115</v>
      </c>
      <c r="D58" s="3" t="s">
        <v>5</v>
      </c>
      <c r="E58" s="2" t="s">
        <v>142</v>
      </c>
      <c r="F58" s="5">
        <v>435000000</v>
      </c>
      <c r="G58" s="7">
        <v>224658.75110392662</v>
      </c>
      <c r="M58" s="24">
        <v>224658.75110392662</v>
      </c>
      <c r="N58" s="5">
        <f t="shared" si="1"/>
        <v>435000000</v>
      </c>
      <c r="O58" s="49">
        <f t="shared" si="2"/>
        <v>224658.75110392662</v>
      </c>
      <c r="P58" s="50" t="str">
        <f t="shared" si="0"/>
        <v>NO</v>
      </c>
    </row>
    <row r="59" spans="3:16" ht="25.5">
      <c r="C59" s="4" t="s">
        <v>118</v>
      </c>
      <c r="D59" s="3" t="s">
        <v>5</v>
      </c>
      <c r="E59" s="2" t="s">
        <v>142</v>
      </c>
      <c r="F59" s="5">
        <v>50000000</v>
      </c>
      <c r="G59" s="7">
        <v>25822.844954474323</v>
      </c>
      <c r="M59" s="24">
        <v>25822.844954474323</v>
      </c>
      <c r="N59" s="5">
        <f t="shared" si="1"/>
        <v>50000000</v>
      </c>
      <c r="O59" s="49">
        <f t="shared" si="2"/>
        <v>25822.844954474323</v>
      </c>
      <c r="P59" s="50" t="str">
        <f t="shared" si="0"/>
        <v>NO</v>
      </c>
    </row>
    <row r="60" spans="3:16" ht="25.5">
      <c r="C60" s="4" t="s">
        <v>123</v>
      </c>
      <c r="D60" s="3" t="s">
        <v>3</v>
      </c>
      <c r="E60" s="2" t="s">
        <v>143</v>
      </c>
      <c r="F60" s="5">
        <v>124000000</v>
      </c>
      <c r="G60" s="7">
        <v>64040.65548709632</v>
      </c>
      <c r="M60" s="24">
        <v>64040.65548709632</v>
      </c>
      <c r="N60" s="5">
        <f t="shared" si="1"/>
        <v>124000000</v>
      </c>
      <c r="O60" s="49">
        <f t="shared" si="2"/>
        <v>64040.65548709632</v>
      </c>
      <c r="P60" s="50" t="str">
        <f t="shared" si="0"/>
        <v>NO</v>
      </c>
    </row>
    <row r="61" spans="3:16" ht="25.5">
      <c r="C61" s="4" t="s">
        <v>129</v>
      </c>
      <c r="D61" s="3" t="s">
        <v>3</v>
      </c>
      <c r="E61" s="2" t="s">
        <v>143</v>
      </c>
      <c r="F61" s="5">
        <v>255000000</v>
      </c>
      <c r="G61" s="7">
        <v>131696.50926781906</v>
      </c>
      <c r="M61" s="24">
        <v>131696.50926781906</v>
      </c>
      <c r="N61" s="5">
        <f t="shared" si="1"/>
        <v>255000000</v>
      </c>
      <c r="O61" s="49">
        <f t="shared" si="2"/>
        <v>131696.50926781906</v>
      </c>
      <c r="P61" s="50" t="str">
        <f t="shared" si="0"/>
        <v>NO</v>
      </c>
    </row>
    <row r="62" spans="3:16" ht="31.5">
      <c r="C62" s="38" t="s">
        <v>80</v>
      </c>
      <c r="M62" s="24"/>
      <c r="N62" s="5"/>
      <c r="O62" s="49"/>
      <c r="P62" s="50"/>
    </row>
    <row r="63" spans="3:16" ht="25.5">
      <c r="C63" s="4" t="s">
        <v>81</v>
      </c>
      <c r="D63" s="3" t="s">
        <v>33</v>
      </c>
      <c r="E63" s="2" t="s">
        <v>144</v>
      </c>
      <c r="F63" s="5">
        <v>440000000</v>
      </c>
      <c r="G63" s="7">
        <v>227241.03559937407</v>
      </c>
      <c r="M63" s="24">
        <v>227241.03559937407</v>
      </c>
      <c r="N63" s="5">
        <f t="shared" si="1"/>
        <v>440000000</v>
      </c>
      <c r="O63" s="49">
        <f t="shared" si="2"/>
        <v>227241.03559937407</v>
      </c>
      <c r="P63" s="50" t="str">
        <f t="shared" si="0"/>
        <v>NO</v>
      </c>
    </row>
    <row r="64" spans="3:16" ht="25.5">
      <c r="C64" s="4" t="s">
        <v>82</v>
      </c>
      <c r="D64" s="3" t="s">
        <v>33</v>
      </c>
      <c r="E64" s="2" t="s">
        <v>144</v>
      </c>
      <c r="F64" s="5">
        <v>1690000000</v>
      </c>
      <c r="G64" s="7">
        <v>872812.1594612321</v>
      </c>
      <c r="M64" s="24">
        <v>872812.1594612321</v>
      </c>
      <c r="N64" s="5">
        <f t="shared" si="1"/>
        <v>1690000000</v>
      </c>
      <c r="O64" s="49">
        <f t="shared" si="2"/>
        <v>872812.1594612321</v>
      </c>
      <c r="P64" s="50" t="str">
        <f t="shared" si="0"/>
        <v>NO</v>
      </c>
    </row>
    <row r="65" spans="3:16" ht="25.5">
      <c r="C65" s="9" t="s">
        <v>176</v>
      </c>
      <c r="D65" s="3" t="s">
        <v>33</v>
      </c>
      <c r="E65" s="2" t="s">
        <v>145</v>
      </c>
      <c r="F65" s="5">
        <v>200000000</v>
      </c>
      <c r="G65" s="7">
        <v>103291.3798178973</v>
      </c>
      <c r="M65" s="24">
        <v>103291.3798178973</v>
      </c>
      <c r="N65" s="5">
        <f t="shared" si="1"/>
        <v>200000000</v>
      </c>
      <c r="O65" s="49">
        <f t="shared" si="2"/>
        <v>103291.3798178973</v>
      </c>
      <c r="P65" s="50" t="str">
        <f t="shared" si="0"/>
        <v>NO</v>
      </c>
    </row>
    <row r="66" spans="3:16" ht="25.5">
      <c r="C66" s="4" t="s">
        <v>83</v>
      </c>
      <c r="D66" s="3" t="s">
        <v>33</v>
      </c>
      <c r="E66" s="2" t="s">
        <v>146</v>
      </c>
      <c r="F66" s="5">
        <v>537000000</v>
      </c>
      <c r="G66" s="7">
        <v>277337.35481105425</v>
      </c>
      <c r="M66" s="24">
        <v>277337.35481105425</v>
      </c>
      <c r="N66" s="5">
        <f t="shared" si="1"/>
        <v>537000000</v>
      </c>
      <c r="O66" s="49">
        <f t="shared" si="2"/>
        <v>277337.35481105425</v>
      </c>
      <c r="P66" s="50" t="str">
        <f t="shared" si="0"/>
        <v>NO</v>
      </c>
    </row>
    <row r="67" spans="3:16" ht="25.5">
      <c r="C67" s="4" t="s">
        <v>84</v>
      </c>
      <c r="D67" s="3" t="s">
        <v>33</v>
      </c>
      <c r="E67" s="2" t="s">
        <v>147</v>
      </c>
      <c r="F67" s="5">
        <v>20000000</v>
      </c>
      <c r="G67" s="7">
        <v>10329.13798178973</v>
      </c>
      <c r="M67" s="24">
        <v>10329.13798178973</v>
      </c>
      <c r="N67" s="5">
        <f t="shared" si="1"/>
        <v>20000000</v>
      </c>
      <c r="O67" s="49">
        <f t="shared" si="2"/>
        <v>10329.13798178973</v>
      </c>
      <c r="P67" s="50" t="str">
        <f t="shared" si="0"/>
        <v>NO</v>
      </c>
    </row>
    <row r="68" spans="3:16" ht="25.5">
      <c r="C68" s="4" t="s">
        <v>85</v>
      </c>
      <c r="D68" s="3" t="s">
        <v>33</v>
      </c>
      <c r="E68" s="2" t="s">
        <v>148</v>
      </c>
      <c r="F68" s="5">
        <v>93000000</v>
      </c>
      <c r="G68" s="7">
        <v>48030.491615322244</v>
      </c>
      <c r="M68" s="24">
        <v>48030.491615322244</v>
      </c>
      <c r="N68" s="5">
        <f t="shared" si="1"/>
        <v>93000000</v>
      </c>
      <c r="O68" s="49">
        <f t="shared" si="2"/>
        <v>48030.491615322244</v>
      </c>
      <c r="P68" s="50" t="str">
        <f t="shared" si="0"/>
        <v>NO</v>
      </c>
    </row>
    <row r="69" spans="3:16" ht="25.5">
      <c r="C69" s="4" t="s">
        <v>86</v>
      </c>
      <c r="D69" s="3" t="s">
        <v>32</v>
      </c>
      <c r="E69" s="2" t="s">
        <v>149</v>
      </c>
      <c r="F69" s="5">
        <v>45000000</v>
      </c>
      <c r="G69" s="7">
        <v>23240.560459026892</v>
      </c>
      <c r="M69" s="24">
        <v>23240.560459026892</v>
      </c>
      <c r="N69" s="5">
        <f t="shared" si="1"/>
        <v>45000000</v>
      </c>
      <c r="O69" s="49">
        <f t="shared" si="2"/>
        <v>23240.560459026892</v>
      </c>
      <c r="P69" s="50" t="str">
        <f t="shared" si="0"/>
        <v>NO</v>
      </c>
    </row>
    <row r="70" spans="3:16" ht="25.5">
      <c r="C70" s="4" t="s">
        <v>87</v>
      </c>
      <c r="D70" s="3" t="s">
        <v>32</v>
      </c>
      <c r="E70" s="2" t="s">
        <v>150</v>
      </c>
      <c r="F70" s="5">
        <v>204000000</v>
      </c>
      <c r="G70" s="7">
        <v>105357.20741425524</v>
      </c>
      <c r="M70" s="24">
        <v>105357.20741425524</v>
      </c>
      <c r="N70" s="5">
        <f t="shared" si="1"/>
        <v>204000000</v>
      </c>
      <c r="O70" s="49">
        <f t="shared" si="2"/>
        <v>105357.20741425524</v>
      </c>
      <c r="P70" s="50" t="str">
        <f t="shared" si="0"/>
        <v>NO</v>
      </c>
    </row>
    <row r="71" spans="3:16" ht="25.5">
      <c r="C71" s="9" t="s">
        <v>177</v>
      </c>
      <c r="D71" s="3" t="s">
        <v>32</v>
      </c>
      <c r="E71" s="2" t="s">
        <v>151</v>
      </c>
      <c r="F71" s="5">
        <v>117000000</v>
      </c>
      <c r="G71" s="7">
        <v>60425.45719346992</v>
      </c>
      <c r="M71" s="24">
        <v>60425.45719346992</v>
      </c>
      <c r="N71" s="5">
        <f t="shared" si="1"/>
        <v>117000000</v>
      </c>
      <c r="O71" s="49">
        <f t="shared" si="2"/>
        <v>60425.45719346992</v>
      </c>
      <c r="P71" s="50" t="str">
        <f t="shared" si="0"/>
        <v>NO</v>
      </c>
    </row>
    <row r="72" spans="3:16" ht="12.75">
      <c r="C72" s="4" t="s">
        <v>88</v>
      </c>
      <c r="D72" s="3" t="s">
        <v>32</v>
      </c>
      <c r="E72" s="2" t="s">
        <v>151</v>
      </c>
      <c r="F72" s="5">
        <v>31000000</v>
      </c>
      <c r="G72" s="7">
        <v>16010.16387177408</v>
      </c>
      <c r="M72" s="24">
        <v>16010.16387177408</v>
      </c>
      <c r="N72" s="5">
        <f t="shared" si="1"/>
        <v>31000000</v>
      </c>
      <c r="O72" s="49">
        <f t="shared" si="2"/>
        <v>16010.16387177408</v>
      </c>
      <c r="P72" s="50" t="str">
        <f t="shared" si="0"/>
        <v>NO</v>
      </c>
    </row>
    <row r="73" spans="3:16" ht="25.5">
      <c r="C73" s="4" t="s">
        <v>89</v>
      </c>
      <c r="D73" s="3" t="s">
        <v>32</v>
      </c>
      <c r="E73" s="2" t="s">
        <v>152</v>
      </c>
      <c r="F73" s="5">
        <v>400000000</v>
      </c>
      <c r="G73" s="7">
        <v>206582.7596357946</v>
      </c>
      <c r="H73" s="5">
        <v>495000000</v>
      </c>
      <c r="I73" s="7">
        <v>255646.1650492958</v>
      </c>
      <c r="M73" s="24">
        <v>206582.7596357946</v>
      </c>
      <c r="N73" s="5">
        <f t="shared" si="1"/>
        <v>400000000</v>
      </c>
      <c r="O73" s="49">
        <f t="shared" si="2"/>
        <v>206582.7596357946</v>
      </c>
      <c r="P73" s="50" t="str">
        <f t="shared" si="0"/>
        <v>NO</v>
      </c>
    </row>
    <row r="74" spans="3:16" ht="25.5">
      <c r="C74" s="4" t="s">
        <v>90</v>
      </c>
      <c r="D74" s="3" t="s">
        <v>32</v>
      </c>
      <c r="E74" s="2" t="s">
        <v>152</v>
      </c>
      <c r="F74" s="5">
        <v>100000000</v>
      </c>
      <c r="G74" s="7">
        <v>51645.68990894865</v>
      </c>
      <c r="M74" s="24">
        <v>51645.68990894865</v>
      </c>
      <c r="N74" s="5">
        <f t="shared" si="1"/>
        <v>100000000</v>
      </c>
      <c r="O74" s="49">
        <f t="shared" si="2"/>
        <v>51645.68990894865</v>
      </c>
      <c r="P74" s="50" t="str">
        <f t="shared" si="0"/>
        <v>NO</v>
      </c>
    </row>
    <row r="75" spans="1:16" ht="25.5" hidden="1" outlineLevel="1">
      <c r="A75" s="31"/>
      <c r="B75" s="31"/>
      <c r="C75" s="29" t="s">
        <v>91</v>
      </c>
      <c r="D75" s="30" t="s">
        <v>32</v>
      </c>
      <c r="E75" s="31" t="s">
        <v>152</v>
      </c>
      <c r="F75" s="33">
        <v>95000000</v>
      </c>
      <c r="G75" s="34">
        <v>49063.40541350122</v>
      </c>
      <c r="H75" s="33">
        <v>0</v>
      </c>
      <c r="I75" s="34">
        <v>0</v>
      </c>
      <c r="J75" s="34"/>
      <c r="K75" s="34"/>
      <c r="L75" s="34"/>
      <c r="M75" s="39">
        <v>49063.40541350122</v>
      </c>
      <c r="N75" s="34"/>
      <c r="O75" s="34"/>
      <c r="P75" s="34"/>
    </row>
    <row r="76" spans="3:16" ht="12.75" collapsed="1">
      <c r="C76" s="4" t="s">
        <v>93</v>
      </c>
      <c r="D76" s="3" t="s">
        <v>32</v>
      </c>
      <c r="E76" s="2" t="s">
        <v>153</v>
      </c>
      <c r="F76" s="5">
        <v>63000000</v>
      </c>
      <c r="G76" s="7">
        <v>32536.78464263765</v>
      </c>
      <c r="M76" s="24">
        <v>32536.78464263765</v>
      </c>
      <c r="N76" s="5">
        <f t="shared" si="1"/>
        <v>63000000</v>
      </c>
      <c r="O76" s="49">
        <f t="shared" si="2"/>
        <v>32536.78464263765</v>
      </c>
      <c r="P76" s="50" t="str">
        <f t="shared" si="0"/>
        <v>NO</v>
      </c>
    </row>
    <row r="77" spans="3:16" ht="25.5">
      <c r="C77" s="4" t="s">
        <v>94</v>
      </c>
      <c r="D77" s="3" t="s">
        <v>5</v>
      </c>
      <c r="E77" s="2" t="s">
        <v>154</v>
      </c>
      <c r="F77" s="5">
        <v>362000000</v>
      </c>
      <c r="G77" s="7">
        <v>186957.39747039412</v>
      </c>
      <c r="M77" s="24">
        <v>186957.39747039412</v>
      </c>
      <c r="N77" s="5">
        <f t="shared" si="1"/>
        <v>362000000</v>
      </c>
      <c r="O77" s="49">
        <f t="shared" si="2"/>
        <v>186957.39747039412</v>
      </c>
      <c r="P77" s="50" t="str">
        <f t="shared" si="0"/>
        <v>NO</v>
      </c>
    </row>
    <row r="78" spans="3:16" ht="38.25">
      <c r="C78" s="4" t="s">
        <v>95</v>
      </c>
      <c r="D78" s="3" t="s">
        <v>5</v>
      </c>
      <c r="E78" s="2" t="s">
        <v>154</v>
      </c>
      <c r="F78" s="5">
        <v>75000000</v>
      </c>
      <c r="G78" s="7">
        <v>38734.26743171149</v>
      </c>
      <c r="M78" s="24">
        <v>38734.26743171149</v>
      </c>
      <c r="N78" s="5">
        <f t="shared" si="1"/>
        <v>75000000</v>
      </c>
      <c r="O78" s="49">
        <f t="shared" si="2"/>
        <v>38734.26743171149</v>
      </c>
      <c r="P78" s="50" t="str">
        <f t="shared" si="0"/>
        <v>NO</v>
      </c>
    </row>
    <row r="79" spans="1:16" ht="12.75" hidden="1" outlineLevel="1">
      <c r="A79" s="31"/>
      <c r="B79" s="31"/>
      <c r="C79" s="29" t="s">
        <v>97</v>
      </c>
      <c r="D79" s="30" t="s">
        <v>5</v>
      </c>
      <c r="E79" s="31" t="s">
        <v>155</v>
      </c>
      <c r="F79" s="33">
        <v>67000000</v>
      </c>
      <c r="G79" s="34">
        <v>34602.61223899559</v>
      </c>
      <c r="H79" s="33">
        <v>0</v>
      </c>
      <c r="I79" s="34"/>
      <c r="J79" s="34"/>
      <c r="K79" s="34"/>
      <c r="L79" s="34"/>
      <c r="M79" s="39">
        <v>34602.61223899559</v>
      </c>
      <c r="N79" s="34"/>
      <c r="O79" s="34"/>
      <c r="P79" s="34"/>
    </row>
    <row r="80" spans="1:16" ht="25.5" hidden="1" outlineLevel="1">
      <c r="A80" s="31"/>
      <c r="B80" s="31"/>
      <c r="C80" s="29" t="s">
        <v>98</v>
      </c>
      <c r="D80" s="30" t="s">
        <v>5</v>
      </c>
      <c r="E80" s="31" t="s">
        <v>155</v>
      </c>
      <c r="F80" s="33">
        <v>191000000</v>
      </c>
      <c r="G80" s="34">
        <v>98643.26772609192</v>
      </c>
      <c r="H80" s="33">
        <v>0</v>
      </c>
      <c r="I80" s="34"/>
      <c r="J80" s="34"/>
      <c r="K80" s="34"/>
      <c r="L80" s="34"/>
      <c r="M80" s="39">
        <v>98643.26772609192</v>
      </c>
      <c r="N80" s="34"/>
      <c r="O80" s="34"/>
      <c r="P80" s="34"/>
    </row>
    <row r="81" spans="3:16" ht="38.25" collapsed="1">
      <c r="C81" s="4" t="s">
        <v>139</v>
      </c>
      <c r="E81" s="2" t="s">
        <v>155</v>
      </c>
      <c r="H81" s="21">
        <v>258000000</v>
      </c>
      <c r="I81" s="7">
        <v>133245.87996508752</v>
      </c>
      <c r="M81" s="24">
        <v>133245.87996508752</v>
      </c>
      <c r="N81" s="5">
        <f>H81</f>
        <v>258000000</v>
      </c>
      <c r="O81" s="49">
        <f t="shared" si="2"/>
        <v>133245.87996508752</v>
      </c>
      <c r="P81" s="50" t="str">
        <f t="shared" si="0"/>
        <v>NO</v>
      </c>
    </row>
    <row r="82" spans="3:16" ht="51">
      <c r="C82" s="4" t="s">
        <v>103</v>
      </c>
      <c r="D82" s="3" t="s">
        <v>5</v>
      </c>
      <c r="E82" s="2" t="s">
        <v>156</v>
      </c>
      <c r="F82" s="5">
        <v>686000000</v>
      </c>
      <c r="G82" s="7">
        <v>354289.4327753877</v>
      </c>
      <c r="M82" s="24">
        <v>354289.4327753877</v>
      </c>
      <c r="N82" s="5">
        <f t="shared" si="1"/>
        <v>686000000</v>
      </c>
      <c r="O82" s="49">
        <f t="shared" si="2"/>
        <v>354289.4327753877</v>
      </c>
      <c r="P82" s="50" t="str">
        <f aca="true" t="shared" si="3" ref="P82:P115">IF(M82=O82,"NO","SI")</f>
        <v>NO</v>
      </c>
    </row>
    <row r="83" spans="3:16" ht="25.5">
      <c r="C83" s="4" t="s">
        <v>104</v>
      </c>
      <c r="D83" s="3" t="s">
        <v>5</v>
      </c>
      <c r="E83" s="2" t="s">
        <v>156</v>
      </c>
      <c r="F83" s="5">
        <v>340000000</v>
      </c>
      <c r="G83" s="7">
        <v>175595.3456904254</v>
      </c>
      <c r="M83" s="24">
        <v>175595.3456904254</v>
      </c>
      <c r="N83" s="5">
        <f t="shared" si="1"/>
        <v>340000000</v>
      </c>
      <c r="O83" s="49">
        <f t="shared" si="2"/>
        <v>175595.3456904254</v>
      </c>
      <c r="P83" s="50" t="str">
        <f t="shared" si="3"/>
        <v>NO</v>
      </c>
    </row>
    <row r="84" spans="3:16" ht="12.75">
      <c r="C84" s="4" t="s">
        <v>105</v>
      </c>
      <c r="D84" s="3" t="s">
        <v>5</v>
      </c>
      <c r="E84" s="2" t="s">
        <v>157</v>
      </c>
      <c r="F84" s="5">
        <v>75000000</v>
      </c>
      <c r="G84" s="7">
        <v>38734.26743171149</v>
      </c>
      <c r="M84" s="24">
        <v>38734.26743171149</v>
      </c>
      <c r="N84" s="5">
        <f aca="true" t="shared" si="4" ref="N84:N113">F84</f>
        <v>75000000</v>
      </c>
      <c r="O84" s="49">
        <f aca="true" t="shared" si="5" ref="O84:O115">N84/1936.27</f>
        <v>38734.26743171149</v>
      </c>
      <c r="P84" s="50" t="str">
        <f t="shared" si="3"/>
        <v>NO</v>
      </c>
    </row>
    <row r="85" spans="3:16" ht="25.5">
      <c r="C85" s="4" t="s">
        <v>189</v>
      </c>
      <c r="D85" s="3" t="s">
        <v>5</v>
      </c>
      <c r="E85" s="2" t="s">
        <v>157</v>
      </c>
      <c r="F85" s="5">
        <v>150000000</v>
      </c>
      <c r="G85" s="7">
        <v>77468.53486342297</v>
      </c>
      <c r="M85" s="24">
        <v>77468.53486342297</v>
      </c>
      <c r="N85" s="5">
        <f t="shared" si="4"/>
        <v>150000000</v>
      </c>
      <c r="O85" s="49">
        <f t="shared" si="5"/>
        <v>77468.53486342297</v>
      </c>
      <c r="P85" s="50" t="str">
        <f t="shared" si="3"/>
        <v>NO</v>
      </c>
    </row>
    <row r="86" spans="3:16" ht="38.25">
      <c r="C86" s="4" t="s">
        <v>106</v>
      </c>
      <c r="D86" s="3" t="s">
        <v>5</v>
      </c>
      <c r="E86" s="2" t="s">
        <v>158</v>
      </c>
      <c r="F86" s="5">
        <v>115000000</v>
      </c>
      <c r="G86" s="7">
        <v>59392.543395290944</v>
      </c>
      <c r="M86" s="24">
        <v>59392.543395290944</v>
      </c>
      <c r="N86" s="5">
        <f t="shared" si="4"/>
        <v>115000000</v>
      </c>
      <c r="O86" s="49">
        <f t="shared" si="5"/>
        <v>59392.543395290944</v>
      </c>
      <c r="P86" s="50" t="str">
        <f t="shared" si="3"/>
        <v>NO</v>
      </c>
    </row>
    <row r="87" spans="3:16" ht="12.75">
      <c r="C87" s="4" t="s">
        <v>107</v>
      </c>
      <c r="D87" s="3" t="s">
        <v>5</v>
      </c>
      <c r="E87" s="2" t="s">
        <v>159</v>
      </c>
      <c r="F87" s="5">
        <v>50000000</v>
      </c>
      <c r="G87" s="7">
        <v>25822.844954474323</v>
      </c>
      <c r="M87" s="24">
        <v>25822.844954474323</v>
      </c>
      <c r="N87" s="5">
        <f t="shared" si="4"/>
        <v>50000000</v>
      </c>
      <c r="O87" s="49">
        <f t="shared" si="5"/>
        <v>25822.844954474323</v>
      </c>
      <c r="P87" s="50" t="str">
        <f t="shared" si="3"/>
        <v>NO</v>
      </c>
    </row>
    <row r="88" spans="3:16" ht="51">
      <c r="C88" s="4" t="s">
        <v>108</v>
      </c>
      <c r="D88" s="3" t="s">
        <v>5</v>
      </c>
      <c r="E88" s="2" t="s">
        <v>159</v>
      </c>
      <c r="F88" s="5">
        <v>150000000</v>
      </c>
      <c r="G88" s="7">
        <v>77468.53486342297</v>
      </c>
      <c r="M88" s="24">
        <v>77468.53486342297</v>
      </c>
      <c r="N88" s="5">
        <f t="shared" si="4"/>
        <v>150000000</v>
      </c>
      <c r="O88" s="49">
        <f t="shared" si="5"/>
        <v>77468.53486342297</v>
      </c>
      <c r="P88" s="50" t="str">
        <f t="shared" si="3"/>
        <v>NO</v>
      </c>
    </row>
    <row r="89" spans="3:16" ht="12.75">
      <c r="C89" s="9" t="s">
        <v>111</v>
      </c>
      <c r="D89" s="3" t="s">
        <v>5</v>
      </c>
      <c r="E89" s="2" t="s">
        <v>160</v>
      </c>
      <c r="F89" s="5">
        <v>55000000</v>
      </c>
      <c r="G89" s="7">
        <v>28405.12944992176</v>
      </c>
      <c r="M89" s="24">
        <v>28405.12944992176</v>
      </c>
      <c r="N89" s="5">
        <f t="shared" si="4"/>
        <v>55000000</v>
      </c>
      <c r="O89" s="49">
        <f t="shared" si="5"/>
        <v>28405.12944992176</v>
      </c>
      <c r="P89" s="50" t="str">
        <f t="shared" si="3"/>
        <v>NO</v>
      </c>
    </row>
    <row r="90" spans="3:16" ht="38.25">
      <c r="C90" s="4" t="s">
        <v>112</v>
      </c>
      <c r="D90" s="3" t="s">
        <v>5</v>
      </c>
      <c r="E90" s="2" t="s">
        <v>161</v>
      </c>
      <c r="F90" s="5">
        <v>135000000</v>
      </c>
      <c r="G90" s="7">
        <v>69721.68137708068</v>
      </c>
      <c r="M90" s="24">
        <v>69721.68137708068</v>
      </c>
      <c r="N90" s="5">
        <f t="shared" si="4"/>
        <v>135000000</v>
      </c>
      <c r="O90" s="49">
        <f t="shared" si="5"/>
        <v>69721.68137708068</v>
      </c>
      <c r="P90" s="50" t="str">
        <f t="shared" si="3"/>
        <v>NO</v>
      </c>
    </row>
    <row r="91" spans="3:16" ht="38.25">
      <c r="C91" s="4" t="s">
        <v>119</v>
      </c>
      <c r="D91" s="3" t="s">
        <v>5</v>
      </c>
      <c r="E91" s="2" t="s">
        <v>161</v>
      </c>
      <c r="F91" s="5">
        <v>200000000</v>
      </c>
      <c r="G91" s="7">
        <v>103291.3798178973</v>
      </c>
      <c r="M91" s="24">
        <v>103291.3798178973</v>
      </c>
      <c r="N91" s="5">
        <f t="shared" si="4"/>
        <v>200000000</v>
      </c>
      <c r="O91" s="49">
        <f t="shared" si="5"/>
        <v>103291.3798178973</v>
      </c>
      <c r="P91" s="50" t="str">
        <f t="shared" si="3"/>
        <v>NO</v>
      </c>
    </row>
    <row r="92" spans="3:16" ht="25.5">
      <c r="C92" s="4" t="s">
        <v>113</v>
      </c>
      <c r="D92" s="3" t="s">
        <v>5</v>
      </c>
      <c r="E92" s="2" t="s">
        <v>161</v>
      </c>
      <c r="F92" s="5">
        <v>75000000</v>
      </c>
      <c r="G92" s="7">
        <v>38734.26743171149</v>
      </c>
      <c r="M92" s="24">
        <v>38734.26743171149</v>
      </c>
      <c r="N92" s="5">
        <f t="shared" si="4"/>
        <v>75000000</v>
      </c>
      <c r="O92" s="49">
        <f t="shared" si="5"/>
        <v>38734.26743171149</v>
      </c>
      <c r="P92" s="50" t="str">
        <f t="shared" si="3"/>
        <v>NO</v>
      </c>
    </row>
    <row r="93" spans="3:16" ht="51">
      <c r="C93" s="4" t="s">
        <v>190</v>
      </c>
      <c r="D93" s="3" t="s">
        <v>5</v>
      </c>
      <c r="E93" s="2" t="s">
        <v>161</v>
      </c>
      <c r="F93" s="5">
        <v>300000000</v>
      </c>
      <c r="G93" s="7">
        <v>154937.06972684595</v>
      </c>
      <c r="M93" s="24">
        <v>154937.06972684595</v>
      </c>
      <c r="N93" s="5">
        <f t="shared" si="4"/>
        <v>300000000</v>
      </c>
      <c r="O93" s="49">
        <f t="shared" si="5"/>
        <v>154937.06972684595</v>
      </c>
      <c r="P93" s="50" t="str">
        <f t="shared" si="3"/>
        <v>NO</v>
      </c>
    </row>
    <row r="94" spans="3:16" ht="25.5">
      <c r="C94" s="4" t="s">
        <v>114</v>
      </c>
      <c r="D94" s="3" t="s">
        <v>5</v>
      </c>
      <c r="E94" s="2" t="s">
        <v>162</v>
      </c>
      <c r="F94" s="5">
        <v>160000000</v>
      </c>
      <c r="G94" s="7">
        <v>82633.10385431784</v>
      </c>
      <c r="M94" s="24">
        <v>82633.10385431784</v>
      </c>
      <c r="N94" s="5">
        <f t="shared" si="4"/>
        <v>160000000</v>
      </c>
      <c r="O94" s="49">
        <f t="shared" si="5"/>
        <v>82633.10385431784</v>
      </c>
      <c r="P94" s="50" t="str">
        <f t="shared" si="3"/>
        <v>NO</v>
      </c>
    </row>
    <row r="95" spans="3:16" ht="25.5">
      <c r="C95" s="4" t="s">
        <v>116</v>
      </c>
      <c r="D95" s="3" t="s">
        <v>5</v>
      </c>
      <c r="E95" s="2" t="s">
        <v>163</v>
      </c>
      <c r="F95" s="5">
        <v>199000000</v>
      </c>
      <c r="G95" s="7">
        <v>102774.92291880782</v>
      </c>
      <c r="M95" s="24">
        <v>102774.92291880782</v>
      </c>
      <c r="N95" s="5">
        <f t="shared" si="4"/>
        <v>199000000</v>
      </c>
      <c r="O95" s="49">
        <f t="shared" si="5"/>
        <v>102774.92291880782</v>
      </c>
      <c r="P95" s="50" t="str">
        <f t="shared" si="3"/>
        <v>NO</v>
      </c>
    </row>
    <row r="96" spans="3:16" ht="51">
      <c r="C96" s="4" t="s">
        <v>120</v>
      </c>
      <c r="D96" s="3" t="s">
        <v>5</v>
      </c>
      <c r="E96" s="2" t="s">
        <v>163</v>
      </c>
      <c r="F96" s="5">
        <v>460000000</v>
      </c>
      <c r="G96" s="7">
        <v>237570.17358116378</v>
      </c>
      <c r="M96" s="24">
        <v>237570.17358116378</v>
      </c>
      <c r="N96" s="5">
        <f t="shared" si="4"/>
        <v>460000000</v>
      </c>
      <c r="O96" s="49">
        <f t="shared" si="5"/>
        <v>237570.17358116378</v>
      </c>
      <c r="P96" s="50" t="str">
        <f t="shared" si="3"/>
        <v>NO</v>
      </c>
    </row>
    <row r="97" spans="3:16" ht="25.5">
      <c r="C97" s="4" t="s">
        <v>117</v>
      </c>
      <c r="D97" s="3" t="s">
        <v>5</v>
      </c>
      <c r="E97" s="2" t="s">
        <v>163</v>
      </c>
      <c r="F97" s="5">
        <v>148000000</v>
      </c>
      <c r="G97" s="7">
        <v>76435.621065244</v>
      </c>
      <c r="M97" s="24">
        <v>76435.621065244</v>
      </c>
      <c r="N97" s="5">
        <f t="shared" si="4"/>
        <v>148000000</v>
      </c>
      <c r="O97" s="49">
        <f t="shared" si="5"/>
        <v>76435.621065244</v>
      </c>
      <c r="P97" s="50" t="str">
        <f t="shared" si="3"/>
        <v>NO</v>
      </c>
    </row>
    <row r="98" spans="3:16" ht="38.25">
      <c r="C98" s="4" t="s">
        <v>121</v>
      </c>
      <c r="D98" s="3" t="s">
        <v>3</v>
      </c>
      <c r="E98" s="2" t="s">
        <v>164</v>
      </c>
      <c r="F98" s="5">
        <v>150000000</v>
      </c>
      <c r="G98" s="7">
        <v>77468.53486342297</v>
      </c>
      <c r="M98" s="24">
        <v>77468.53486342297</v>
      </c>
      <c r="N98" s="5">
        <f t="shared" si="4"/>
        <v>150000000</v>
      </c>
      <c r="O98" s="49">
        <f t="shared" si="5"/>
        <v>77468.53486342297</v>
      </c>
      <c r="P98" s="50" t="str">
        <f t="shared" si="3"/>
        <v>NO</v>
      </c>
    </row>
    <row r="99" spans="3:16" ht="25.5">
      <c r="C99" s="4" t="s">
        <v>122</v>
      </c>
      <c r="D99" s="3" t="s">
        <v>3</v>
      </c>
      <c r="E99" s="2" t="s">
        <v>165</v>
      </c>
      <c r="F99" s="5">
        <v>66000000</v>
      </c>
      <c r="G99" s="7">
        <v>34086.15533990611</v>
      </c>
      <c r="M99" s="24">
        <v>34086.15533990611</v>
      </c>
      <c r="N99" s="5">
        <f t="shared" si="4"/>
        <v>66000000</v>
      </c>
      <c r="O99" s="49">
        <f t="shared" si="5"/>
        <v>34086.15533990611</v>
      </c>
      <c r="P99" s="50" t="str">
        <f t="shared" si="3"/>
        <v>NO</v>
      </c>
    </row>
    <row r="100" spans="3:16" ht="12.75">
      <c r="C100" s="4" t="s">
        <v>124</v>
      </c>
      <c r="D100" s="3" t="s">
        <v>3</v>
      </c>
      <c r="E100" s="2" t="s">
        <v>166</v>
      </c>
      <c r="F100" s="5">
        <v>135000000</v>
      </c>
      <c r="G100" s="7">
        <v>69721.68137708068</v>
      </c>
      <c r="M100" s="24">
        <v>69721.68137708068</v>
      </c>
      <c r="N100" s="5">
        <f t="shared" si="4"/>
        <v>135000000</v>
      </c>
      <c r="O100" s="49">
        <f t="shared" si="5"/>
        <v>69721.68137708068</v>
      </c>
      <c r="P100" s="50" t="str">
        <f t="shared" si="3"/>
        <v>NO</v>
      </c>
    </row>
    <row r="101" spans="3:16" ht="25.5">
      <c r="C101" s="4" t="s">
        <v>125</v>
      </c>
      <c r="D101" s="3" t="s">
        <v>3</v>
      </c>
      <c r="E101" s="2" t="s">
        <v>167</v>
      </c>
      <c r="F101" s="5">
        <v>70000000</v>
      </c>
      <c r="G101" s="7">
        <v>36151.98293626405</v>
      </c>
      <c r="M101" s="24">
        <v>36151.98293626405</v>
      </c>
      <c r="N101" s="5">
        <f t="shared" si="4"/>
        <v>70000000</v>
      </c>
      <c r="O101" s="49">
        <f t="shared" si="5"/>
        <v>36151.98293626405</v>
      </c>
      <c r="P101" s="50" t="str">
        <f t="shared" si="3"/>
        <v>NO</v>
      </c>
    </row>
    <row r="102" spans="3:16" ht="12.75">
      <c r="C102" s="4" t="s">
        <v>126</v>
      </c>
      <c r="D102" s="3" t="s">
        <v>3</v>
      </c>
      <c r="E102" s="2" t="s">
        <v>167</v>
      </c>
      <c r="F102" s="5">
        <v>60000000</v>
      </c>
      <c r="G102" s="7">
        <v>30987.41394536919</v>
      </c>
      <c r="M102" s="24">
        <v>30987.41394536919</v>
      </c>
      <c r="N102" s="5">
        <f t="shared" si="4"/>
        <v>60000000</v>
      </c>
      <c r="O102" s="49">
        <f t="shared" si="5"/>
        <v>30987.41394536919</v>
      </c>
      <c r="P102" s="50" t="str">
        <f t="shared" si="3"/>
        <v>NO</v>
      </c>
    </row>
    <row r="103" spans="3:16" ht="25.5">
      <c r="C103" s="4" t="s">
        <v>127</v>
      </c>
      <c r="D103" s="3" t="s">
        <v>3</v>
      </c>
      <c r="E103" s="2" t="s">
        <v>167</v>
      </c>
      <c r="F103" s="5">
        <v>170000000</v>
      </c>
      <c r="G103" s="7">
        <v>87797.6728452127</v>
      </c>
      <c r="M103" s="24">
        <v>87797.6728452127</v>
      </c>
      <c r="N103" s="5">
        <f t="shared" si="4"/>
        <v>170000000</v>
      </c>
      <c r="O103" s="49">
        <f t="shared" si="5"/>
        <v>87797.6728452127</v>
      </c>
      <c r="P103" s="50" t="str">
        <f t="shared" si="3"/>
        <v>NO</v>
      </c>
    </row>
    <row r="104" spans="3:16" ht="63.75">
      <c r="C104" s="4" t="s">
        <v>128</v>
      </c>
      <c r="D104" s="3" t="s">
        <v>3</v>
      </c>
      <c r="E104" s="2" t="s">
        <v>168</v>
      </c>
      <c r="F104" s="5">
        <v>150000000</v>
      </c>
      <c r="G104" s="7">
        <v>77468.53486342297</v>
      </c>
      <c r="M104" s="24">
        <v>77468.53486342297</v>
      </c>
      <c r="N104" s="5">
        <f t="shared" si="4"/>
        <v>150000000</v>
      </c>
      <c r="O104" s="49">
        <f t="shared" si="5"/>
        <v>77468.53486342297</v>
      </c>
      <c r="P104" s="50" t="str">
        <f t="shared" si="3"/>
        <v>NO</v>
      </c>
    </row>
    <row r="105" spans="3:16" ht="25.5">
      <c r="C105" s="4" t="s">
        <v>130</v>
      </c>
      <c r="D105" s="3" t="s">
        <v>3</v>
      </c>
      <c r="E105" s="2" t="s">
        <v>169</v>
      </c>
      <c r="F105" s="5">
        <v>225000000</v>
      </c>
      <c r="G105" s="7">
        <v>116202.80229513446</v>
      </c>
      <c r="M105" s="24">
        <v>116202.80229513446</v>
      </c>
      <c r="N105" s="5">
        <f t="shared" si="4"/>
        <v>225000000</v>
      </c>
      <c r="O105" s="49">
        <f t="shared" si="5"/>
        <v>116202.80229513446</v>
      </c>
      <c r="P105" s="50" t="str">
        <f t="shared" si="3"/>
        <v>NO</v>
      </c>
    </row>
    <row r="106" spans="3:16" ht="25.5">
      <c r="C106" s="4" t="s">
        <v>131</v>
      </c>
      <c r="D106" s="3" t="s">
        <v>3</v>
      </c>
      <c r="E106" s="2" t="s">
        <v>170</v>
      </c>
      <c r="F106" s="5">
        <v>250000000</v>
      </c>
      <c r="G106" s="7">
        <v>129114.22477237163</v>
      </c>
      <c r="M106" s="24">
        <v>129114.22477237163</v>
      </c>
      <c r="N106" s="5">
        <f t="shared" si="4"/>
        <v>250000000</v>
      </c>
      <c r="O106" s="49">
        <f t="shared" si="5"/>
        <v>129114.22477237163</v>
      </c>
      <c r="P106" s="50" t="str">
        <f t="shared" si="3"/>
        <v>NO</v>
      </c>
    </row>
    <row r="107" spans="3:16" ht="51">
      <c r="C107" s="4" t="s">
        <v>132</v>
      </c>
      <c r="D107" s="3" t="s">
        <v>3</v>
      </c>
      <c r="E107" s="2" t="s">
        <v>171</v>
      </c>
      <c r="F107" s="5">
        <v>420000000</v>
      </c>
      <c r="G107" s="7">
        <v>216911.89761758433</v>
      </c>
      <c r="M107" s="24">
        <v>216911.89761758433</v>
      </c>
      <c r="N107" s="5">
        <f t="shared" si="4"/>
        <v>420000000</v>
      </c>
      <c r="O107" s="49">
        <f t="shared" si="5"/>
        <v>216911.89761758433</v>
      </c>
      <c r="P107" s="50" t="str">
        <f t="shared" si="3"/>
        <v>NO</v>
      </c>
    </row>
    <row r="108" spans="3:16" ht="25.5">
      <c r="C108" s="4" t="s">
        <v>133</v>
      </c>
      <c r="D108" s="3" t="s">
        <v>3</v>
      </c>
      <c r="E108" s="2" t="s">
        <v>172</v>
      </c>
      <c r="F108" s="5">
        <v>40000000</v>
      </c>
      <c r="G108" s="7">
        <v>20658.27596357946</v>
      </c>
      <c r="M108" s="24">
        <v>20658.27596357946</v>
      </c>
      <c r="N108" s="5">
        <f t="shared" si="4"/>
        <v>40000000</v>
      </c>
      <c r="O108" s="49">
        <f t="shared" si="5"/>
        <v>20658.27596357946</v>
      </c>
      <c r="P108" s="50" t="str">
        <f t="shared" si="3"/>
        <v>NO</v>
      </c>
    </row>
    <row r="109" spans="3:16" ht="25.5">
      <c r="C109" s="4" t="s">
        <v>134</v>
      </c>
      <c r="E109" s="2" t="s">
        <v>172</v>
      </c>
      <c r="F109" s="5">
        <v>80000000</v>
      </c>
      <c r="G109" s="7">
        <v>41316.55192715892</v>
      </c>
      <c r="M109" s="24">
        <v>41316.55192715892</v>
      </c>
      <c r="N109" s="5">
        <f t="shared" si="4"/>
        <v>80000000</v>
      </c>
      <c r="O109" s="49">
        <f t="shared" si="5"/>
        <v>41316.55192715892</v>
      </c>
      <c r="P109" s="50" t="str">
        <f t="shared" si="3"/>
        <v>NO</v>
      </c>
    </row>
    <row r="110" spans="3:16" ht="12.75">
      <c r="C110" s="4" t="s">
        <v>135</v>
      </c>
      <c r="D110" s="3" t="s">
        <v>3</v>
      </c>
      <c r="E110" s="2" t="s">
        <v>173</v>
      </c>
      <c r="F110" s="5">
        <v>80000000</v>
      </c>
      <c r="G110" s="7">
        <v>41316.55192715892</v>
      </c>
      <c r="M110" s="24">
        <v>41316.55192715892</v>
      </c>
      <c r="N110" s="5">
        <f t="shared" si="4"/>
        <v>80000000</v>
      </c>
      <c r="O110" s="49">
        <f t="shared" si="5"/>
        <v>41316.55192715892</v>
      </c>
      <c r="P110" s="50" t="str">
        <f t="shared" si="3"/>
        <v>NO</v>
      </c>
    </row>
    <row r="111" spans="3:16" ht="12.75">
      <c r="C111" s="4" t="s">
        <v>136</v>
      </c>
      <c r="D111" s="3" t="s">
        <v>3</v>
      </c>
      <c r="E111" s="2" t="s">
        <v>173</v>
      </c>
      <c r="F111" s="5">
        <v>50000000</v>
      </c>
      <c r="G111" s="7">
        <v>25822.844954474323</v>
      </c>
      <c r="M111" s="24">
        <v>25822.844954474323</v>
      </c>
      <c r="N111" s="5">
        <f t="shared" si="4"/>
        <v>50000000</v>
      </c>
      <c r="O111" s="49">
        <f t="shared" si="5"/>
        <v>25822.844954474323</v>
      </c>
      <c r="P111" s="50" t="str">
        <f t="shared" si="3"/>
        <v>NO</v>
      </c>
    </row>
    <row r="112" spans="3:16" ht="25.5">
      <c r="C112" s="4" t="s">
        <v>137</v>
      </c>
      <c r="D112" s="3" t="s">
        <v>3</v>
      </c>
      <c r="E112" s="2" t="s">
        <v>174</v>
      </c>
      <c r="F112" s="5">
        <v>70000000</v>
      </c>
      <c r="G112" s="7">
        <v>36151.98293626405</v>
      </c>
      <c r="M112" s="24">
        <v>36151.98293626405</v>
      </c>
      <c r="N112" s="5">
        <f t="shared" si="4"/>
        <v>70000000</v>
      </c>
      <c r="O112" s="49">
        <f t="shared" si="5"/>
        <v>36151.98293626405</v>
      </c>
      <c r="P112" s="50" t="str">
        <f t="shared" si="3"/>
        <v>NO</v>
      </c>
    </row>
    <row r="113" spans="3:16" ht="51">
      <c r="C113" s="4" t="s">
        <v>138</v>
      </c>
      <c r="D113" s="3" t="s">
        <v>3</v>
      </c>
      <c r="E113" s="2" t="s">
        <v>175</v>
      </c>
      <c r="F113" s="5">
        <v>115000000</v>
      </c>
      <c r="G113" s="7">
        <v>59392.543395290944</v>
      </c>
      <c r="M113" s="24">
        <v>59392.543395290944</v>
      </c>
      <c r="N113" s="5">
        <f t="shared" si="4"/>
        <v>115000000</v>
      </c>
      <c r="O113" s="49">
        <f t="shared" si="5"/>
        <v>59392.543395290944</v>
      </c>
      <c r="P113" s="50" t="str">
        <f t="shared" si="3"/>
        <v>NO</v>
      </c>
    </row>
    <row r="114" spans="1:16" ht="15.75">
      <c r="A114" s="26"/>
      <c r="B114" s="19"/>
      <c r="C114" s="38" t="s">
        <v>191</v>
      </c>
      <c r="E114" s="25"/>
      <c r="M114" s="24"/>
      <c r="N114" s="5"/>
      <c r="O114" s="49"/>
      <c r="P114" s="50"/>
    </row>
    <row r="115" spans="1:16" s="6" customFormat="1" ht="38.25">
      <c r="A115" s="40"/>
      <c r="B115" s="41"/>
      <c r="C115" s="9" t="s">
        <v>47</v>
      </c>
      <c r="D115" s="20" t="s">
        <v>3</v>
      </c>
      <c r="E115" s="42" t="s">
        <v>74</v>
      </c>
      <c r="H115" s="21">
        <v>700000000</v>
      </c>
      <c r="I115" s="10">
        <v>361519.82936264056</v>
      </c>
      <c r="J115" s="10"/>
      <c r="K115" s="10"/>
      <c r="L115" s="10"/>
      <c r="M115" s="24">
        <v>361519.82936264056</v>
      </c>
      <c r="N115" s="5">
        <f>H115</f>
        <v>700000000</v>
      </c>
      <c r="O115" s="49">
        <f t="shared" si="5"/>
        <v>361519.82936264056</v>
      </c>
      <c r="P115" s="50" t="str">
        <f t="shared" si="3"/>
        <v>NO</v>
      </c>
    </row>
  </sheetData>
  <conditionalFormatting sqref="N46:O46 N23:P23 N3:P3 N11:P11 N14:P14 M2:M115">
    <cfRule type="cellIs" priority="1" dxfId="0" operator="equal" stopIfTrue="1">
      <formula>0</formula>
    </cfRule>
  </conditionalFormatting>
  <printOptions gridLines="1" horizontalCentered="1"/>
  <pageMargins left="0.12" right="0.28" top="0.57" bottom="0.56" header="0.28" footer="0.2"/>
  <pageSetup horizontalDpi="360" verticalDpi="360" orientation="landscape" paperSize="9" scale="75" r:id="rId3"/>
  <headerFooter alignWithMargins="0">
    <oddHeader>&amp;C&amp;"Arial,Grassetto"&amp;12LEGGE 35/1995</oddHeader>
    <oddFooter>&amp;LRegione Emilia-Romagna
Direzione Generale Ambiente e Difesa del Suolo e della Costa&amp;CPag.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 ROMAGNA</dc:creator>
  <cp:keywords/>
  <dc:description/>
  <cp:lastModifiedBy>Regione Emilia-Romagna</cp:lastModifiedBy>
  <cp:lastPrinted>2006-02-27T09:22:31Z</cp:lastPrinted>
  <dcterms:created xsi:type="dcterms:W3CDTF">2005-10-14T10:47:23Z</dcterms:created>
  <dcterms:modified xsi:type="dcterms:W3CDTF">2011-07-25T13:21:23Z</dcterms:modified>
  <cp:category/>
  <cp:version/>
  <cp:contentType/>
  <cp:contentStatus/>
</cp:coreProperties>
</file>