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225" windowHeight="11190" activeTab="0"/>
  </bookViews>
  <sheets>
    <sheet name="Mod. 1 - Materie e Prodotti" sheetId="1" r:id="rId1"/>
    <sheet name="Mod. 2 - Energia" sheetId="2" r:id="rId2"/>
    <sheet name="Mod. 3 - Emissioni in aria  " sheetId="3" r:id="rId3"/>
    <sheet name="Mod. 4 - Emissioni in acqua" sheetId="4" r:id="rId4"/>
    <sheet name="Mod. 5 - Emissioni sonore" sheetId="5" r:id="rId5"/>
    <sheet name="Mod. 6 - Rifiuti" sheetId="6" r:id="rId6"/>
    <sheet name="Mod. 7 - Suolo" sheetId="7" r:id="rId7"/>
    <sheet name="Mod. 8 - Analisi pozzi" sheetId="8" r:id="rId8"/>
    <sheet name="Mod. 9 - Analisi terreni" sheetId="9" r:id="rId9"/>
    <sheet name="Mod. 10 - Analisi effluenti" sheetId="10" r:id="rId10"/>
    <sheet name="Mod. 11 -Gestione fasi critiche" sheetId="11" r:id="rId11"/>
    <sheet name="Mod. 12 - Indicatori di prestaz" sheetId="12" r:id="rId12"/>
    <sheet name="Mod. 13 - Riepilogo" sheetId="13" r:id="rId13"/>
  </sheets>
  <definedNames/>
  <calcPr fullCalcOnLoad="1"/>
</workbook>
</file>

<file path=xl/sharedStrings.xml><?xml version="1.0" encoding="utf-8"?>
<sst xmlns="http://schemas.openxmlformats.org/spreadsheetml/2006/main" count="481" uniqueCount="225">
  <si>
    <t>Parametro gestionale</t>
  </si>
  <si>
    <t>SIERO mc/anno</t>
  </si>
  <si>
    <t>CONSUMO IDRICO mc/anno</t>
  </si>
  <si>
    <t>MATERIE PRIME e PRODOTTI FINITI</t>
  </si>
  <si>
    <t>Da pozzo mc/a</t>
  </si>
  <si>
    <t>Da acquedotto mc/a</t>
  </si>
  <si>
    <t>Da altra fonte mc/a (specificare _____________)</t>
  </si>
  <si>
    <t>RIFIUTI PRODOTTI Kg/anno</t>
  </si>
  <si>
    <t>Totale mc/a</t>
  </si>
  <si>
    <t>CONSUMO COMBUSTIBILI</t>
  </si>
  <si>
    <t>GPL litri</t>
  </si>
  <si>
    <t>EFFLUENTI SU SUOLO AGRICOLO</t>
  </si>
  <si>
    <t>Liquami e assimilati distribuiti mc/a</t>
  </si>
  <si>
    <t>Letame e assimilati ceduti a terzi mc/a</t>
  </si>
  <si>
    <t>Liquami e assimilati ceduti a terzi mc/a</t>
  </si>
  <si>
    <t>N distribuito in zona vulnerabile kg/a</t>
  </si>
  <si>
    <t>N distribuito in zona non vulnerabile kg/a</t>
  </si>
  <si>
    <t>N ceduto a terzi kg/a</t>
  </si>
  <si>
    <t xml:space="preserve">Oli esausti </t>
  </si>
  <si>
    <t>CER 130208*</t>
  </si>
  <si>
    <t xml:space="preserve">Filtri dell'olio </t>
  </si>
  <si>
    <t>CER 160107*</t>
  </si>
  <si>
    <t xml:space="preserve">Batterie </t>
  </si>
  <si>
    <t>CER 160601*</t>
  </si>
  <si>
    <t xml:space="preserve">Imballaggi contenenti sostanze pericolose 
(es. contenitori farmaci) </t>
  </si>
  <si>
    <t>CER 150101*</t>
  </si>
  <si>
    <t xml:space="preserve">Tubi fluorescenti ed altri rifiuti contenenti mercurio </t>
  </si>
  <si>
    <t>CER 200121*</t>
  </si>
  <si>
    <t xml:space="preserve">Imballaggi in plastica (es. contenitori vuoti detergenti) </t>
  </si>
  <si>
    <t>CER 150102</t>
  </si>
  <si>
    <t xml:space="preserve">Imballaggi in vetro (es. contenitori specialità medicinali veterinarie) </t>
  </si>
  <si>
    <t xml:space="preserve">CER 150107 </t>
  </si>
  <si>
    <t xml:space="preserve">Imballaggi misti (es. contenitori per materiali destinati all'alimentazione) </t>
  </si>
  <si>
    <t>CER 150106</t>
  </si>
  <si>
    <t xml:space="preserve">Pneumatici fuori uso </t>
  </si>
  <si>
    <t>CER 160103</t>
  </si>
  <si>
    <t xml:space="preserve">Medicinali diversi da quelli della voce 200131 
</t>
  </si>
  <si>
    <t>CER 200132</t>
  </si>
  <si>
    <t xml:space="preserve">Punto di emissione E1 </t>
  </si>
  <si>
    <t>Punto di emissione E2</t>
  </si>
  <si>
    <t>Punto di emissione E3</t>
  </si>
  <si>
    <t>Punto di emissione E4</t>
  </si>
  <si>
    <t>Punto di emissione E5</t>
  </si>
  <si>
    <t>EMISSIONI CONVOGLIATE - Inquinanti/parametri monitorati</t>
  </si>
  <si>
    <t>Data controllo</t>
  </si>
  <si>
    <t>Portata Nmc/h</t>
  </si>
  <si>
    <t>Temperatura °C</t>
  </si>
  <si>
    <t>Scarico S1</t>
  </si>
  <si>
    <t>Fosforo tot mg/l</t>
  </si>
  <si>
    <t>Azoto totale mg/l</t>
  </si>
  <si>
    <t>BOD5 mg/l</t>
  </si>
  <si>
    <t>Letami e assimilati distribuiti mc/a</t>
  </si>
  <si>
    <t>Polveri totali mg/Nmc</t>
  </si>
  <si>
    <t>Velocità m/sec</t>
  </si>
  <si>
    <t>Prodotti in ingresso per la produzione di energia (specificare _________________________ ) mc/a</t>
  </si>
  <si>
    <t>Valore</t>
  </si>
  <si>
    <t>Parametro</t>
  </si>
  <si>
    <t>Consumi Energetici e Produzione di Energia</t>
  </si>
  <si>
    <t xml:space="preserve">Recapito scarico finale </t>
  </si>
  <si>
    <t>Data prelievo</t>
  </si>
  <si>
    <t>Scarico S2</t>
  </si>
  <si>
    <t>Scarico S3</t>
  </si>
  <si>
    <t>Volume scaricato mc/a</t>
  </si>
  <si>
    <r>
      <t xml:space="preserve">Tipologia campionamento  </t>
    </r>
    <r>
      <rPr>
        <sz val="8"/>
        <rFont val="Arial"/>
        <family val="0"/>
      </rPr>
      <t xml:space="preserve">
</t>
    </r>
    <r>
      <rPr>
        <i/>
        <sz val="6"/>
        <rFont val="Arial"/>
        <family val="2"/>
      </rPr>
      <t>da selezionare tra le seguenti opzioni:
1. Campione istantaneo
2. Campione composito riferito alla portata
3. Campione composito riferito al tempo</t>
    </r>
  </si>
  <si>
    <t>Letame e assimilati acquisiti da terzi mc/a</t>
  </si>
  <si>
    <t>Liquami e assimilati acquisiti da terzi mc/a</t>
  </si>
  <si>
    <r>
      <t xml:space="preserve">Consumo di energia elettrica / </t>
    </r>
    <r>
      <rPr>
        <i/>
        <sz val="10"/>
        <rFont val="Arial"/>
        <family val="2"/>
      </rPr>
      <t>Prelevata dalla rete (</t>
    </r>
    <r>
      <rPr>
        <sz val="10"/>
        <rFont val="Arial"/>
        <family val="2"/>
      </rPr>
      <t>kWh/anno)</t>
    </r>
  </si>
  <si>
    <r>
      <t xml:space="preserve">Energia elettrica auto-prodotta  / </t>
    </r>
    <r>
      <rPr>
        <i/>
        <sz val="10"/>
        <rFont val="Arial"/>
        <family val="2"/>
      </rPr>
      <t>Totale (</t>
    </r>
    <r>
      <rPr>
        <sz val="10"/>
        <rFont val="Arial"/>
        <family val="2"/>
      </rPr>
      <t>kWh/anno)</t>
    </r>
  </si>
  <si>
    <r>
      <t xml:space="preserve">Energia elettrica auto-prodotta  / </t>
    </r>
    <r>
      <rPr>
        <i/>
        <sz val="10"/>
        <rFont val="Arial"/>
        <family val="2"/>
      </rPr>
      <t>Consumata per uso interno (</t>
    </r>
    <r>
      <rPr>
        <sz val="10"/>
        <rFont val="Arial"/>
        <family val="2"/>
      </rPr>
      <t>kWh/anno)</t>
    </r>
  </si>
  <si>
    <r>
      <t xml:space="preserve">Energia Elettrica auto-prodotta  / </t>
    </r>
    <r>
      <rPr>
        <i/>
        <sz val="10"/>
        <rFont val="Arial"/>
        <family val="2"/>
      </rPr>
      <t>Immessa in rete (</t>
    </r>
    <r>
      <rPr>
        <sz val="10"/>
        <rFont val="Arial"/>
        <family val="2"/>
      </rPr>
      <t>kWh/anno)</t>
    </r>
  </si>
  <si>
    <t xml:space="preserve">Altri rifiuti (specificare _________________) </t>
  </si>
  <si>
    <t>CER (specificare _____________)</t>
  </si>
  <si>
    <t>N  acquisito da terzi kg/a</t>
  </si>
  <si>
    <t>Pozzo 1</t>
  </si>
  <si>
    <t>Pozzo 2</t>
  </si>
  <si>
    <t>Gestione fasi critiche</t>
  </si>
  <si>
    <t>Efficienza delle tecniche di stabulazione (regolare funzionamento delle varie apparecchiature presenti in stalla)</t>
  </si>
  <si>
    <t>Condizioni di funzionamento dei distributori idrici</t>
  </si>
  <si>
    <t>Condizioni ed efficienza dei sistemi di disidratazione delle polline</t>
  </si>
  <si>
    <t>Verifica analitica condizioni ed efficienza dei sistemi di disidratazione delle polline</t>
  </si>
  <si>
    <t>Condizioni ed efficienza dei sistemi di contenimento delle emissioni dai ricoveri (cuffie, reti, barriere, ecc.)</t>
  </si>
  <si>
    <t>Condizioni dei sistemi di distribuzione e somministrazione dei mangimi</t>
  </si>
  <si>
    <t>FASE CRITICA</t>
  </si>
  <si>
    <t xml:space="preserve"> Fase di stabulazione</t>
  </si>
  <si>
    <t>Condizioni di efficienza e continuità degli impianti di trattamento</t>
  </si>
  <si>
    <t xml:space="preserve"> Produzione biogas</t>
  </si>
  <si>
    <t xml:space="preserve"> Fase di trattamento delle deiezioni</t>
  </si>
  <si>
    <t>Condizioni di funzionamento degli impianti (tracimazioni/debordamenti, infiltrazioni degli effluenti stoccati)</t>
  </si>
  <si>
    <t>Pulizia dei piazzali</t>
  </si>
  <si>
    <t>Condizioni di tenuta e copertura dei mezzi</t>
  </si>
  <si>
    <t>Imbrattamento delle strade</t>
  </si>
  <si>
    <t xml:space="preserve"> Fase di stoccaggio delle deiezioni</t>
  </si>
  <si>
    <t xml:space="preserve"> Fase di trasporto delle deiezioni e degli animali</t>
  </si>
  <si>
    <t>Gestione deiezioni affidata a terzi</t>
  </si>
  <si>
    <t>Realizzazione e manutenzione di impianti arborei e arbustivi in fasce di divieto ex art. 4,6,39,40 DGR 96/2007</t>
  </si>
  <si>
    <t>Condizioni agronomiche delle coltivazioni</t>
  </si>
  <si>
    <t>Modalità di gestione dei cumuli a piè di campo</t>
  </si>
  <si>
    <t>Valutazione agronomica del PUA</t>
  </si>
  <si>
    <t>Fase di utilizzo agronomico delle deiezioni</t>
  </si>
  <si>
    <t>Emissioni sonore</t>
  </si>
  <si>
    <t>Indicatore e sua  descrizione</t>
  </si>
  <si>
    <t>Unità di misura</t>
  </si>
  <si>
    <t>Modalità di calcolo</t>
  </si>
  <si>
    <t>Consumo d’acqua su unità di prodotto</t>
  </si>
  <si>
    <t>Mc/kg</t>
  </si>
  <si>
    <t>Energia elettrica consumata per unità di prodotto</t>
  </si>
  <si>
    <t>Quantitativo di azoto utilizzato per unità di prodotto</t>
  </si>
  <si>
    <r>
      <t>Modalità di distribuzione</t>
    </r>
    <r>
      <rPr>
        <b/>
        <sz val="10"/>
        <rFont val="Arial"/>
        <family val="2"/>
      </rPr>
      <t xml:space="preserve"> </t>
    </r>
  </si>
  <si>
    <t>Totale n°</t>
  </si>
  <si>
    <t>Totale numero/anno</t>
  </si>
  <si>
    <t>Totale media numero/anno</t>
  </si>
  <si>
    <t>Totale t/a</t>
  </si>
  <si>
    <t>N ammoniacale (come NH4) mg/l</t>
  </si>
  <si>
    <t>Azoto nitroso (come N)       mg/l</t>
  </si>
  <si>
    <t>Azoto nitrico (come N)               mg/l</t>
  </si>
  <si>
    <t>COD          mg/l</t>
  </si>
  <si>
    <t xml:space="preserve">              Cloruri mg/l</t>
  </si>
  <si>
    <t>Scarico in pubblica fognatura</t>
  </si>
  <si>
    <t>Scarico in acque superficiali</t>
  </si>
  <si>
    <t>xxx</t>
  </si>
  <si>
    <t>Limiti di legge o stabiliti nell'AIA</t>
  </si>
  <si>
    <t>EMISSIONI CONVOGLIATE - Limiti stabiliti nell'AIA</t>
  </si>
  <si>
    <t>XXX</t>
  </si>
  <si>
    <t>Gasolio litri              (Riscaldamento)</t>
  </si>
  <si>
    <t>Gasolio litri              (Trazione)</t>
  </si>
  <si>
    <r>
      <t>Pollina/Lettiere</t>
    </r>
    <r>
      <rPr>
        <sz val="9"/>
        <rFont val="Arial"/>
        <family val="2"/>
      </rPr>
      <t xml:space="preserve"> % sostanza secca</t>
    </r>
  </si>
  <si>
    <t xml:space="preserve">Liquame (sistemi a rimozione frequente) % SV/ST </t>
  </si>
  <si>
    <t>Liquame dopo trattamento Parametri richiesti nell'AIA</t>
  </si>
  <si>
    <t>Valore riscontrato</t>
  </si>
  <si>
    <t>Codice capannone</t>
  </si>
  <si>
    <t>parametro richiesto (specificare)</t>
  </si>
  <si>
    <t>Ecc..</t>
  </si>
  <si>
    <t>Verifica condizioni delle lettiere (corretto tenore di sostanza secca)</t>
  </si>
  <si>
    <t>Verifica analitica  condizioni delle lettiere (corretto tenore di sostanza secca)</t>
  </si>
  <si>
    <t>Alimentazione a ridotto tenore azotato/fosfatico</t>
  </si>
  <si>
    <t>%</t>
  </si>
  <si>
    <t>Sistemi di allontanamento delle deiezioni</t>
  </si>
  <si>
    <t>Coperture in eternit</t>
  </si>
  <si>
    <r>
      <t>Funzionamento dei macchinari utilizzati per la distribuzione</t>
    </r>
    <r>
      <rPr>
        <b/>
        <sz val="10"/>
        <rFont val="Arial"/>
        <family val="2"/>
      </rPr>
      <t xml:space="preserve"> </t>
    </r>
  </si>
  <si>
    <t>Smaltimento rifiuti</t>
  </si>
  <si>
    <t>Biogas Smc/a</t>
  </si>
  <si>
    <t>RIFIUTI PERICOLOSI</t>
  </si>
  <si>
    <t>RIFIUTI NON PERICOLOSI</t>
  </si>
  <si>
    <t>Codice appezzamento</t>
  </si>
  <si>
    <t>parametro richiesto* (specificare)</t>
  </si>
  <si>
    <r>
      <t>* Es: P Olsen, Na scambiabile in (Ba Cl</t>
    </r>
    <r>
      <rPr>
        <vertAlign val="subscript"/>
        <sz val="8"/>
        <rFont val="Clarendon"/>
        <family val="0"/>
      </rPr>
      <t>2</t>
    </r>
    <r>
      <rPr>
        <sz val="8"/>
        <rFont val="Clarendon"/>
        <family val="0"/>
      </rPr>
      <t>),Cu, Zn, Azoto totale, Sost. Organica, CSC, pH, tessitura</t>
    </r>
  </si>
  <si>
    <t xml:space="preserve">EMISSIONI DIFFUSE </t>
  </si>
  <si>
    <t>ammoniaca (t/anno)</t>
  </si>
  <si>
    <t>metano (t/anno)</t>
  </si>
  <si>
    <t>kg di ammoniaca emessi per t di peso vivo allevato</t>
  </si>
  <si>
    <t>kg di metano emessi per t di peso vivo allevato</t>
  </si>
  <si>
    <t>% terreni sottoposti a spandimento rispetto al totale dei terreni disponibili</t>
  </si>
  <si>
    <t>Data campionamento</t>
  </si>
  <si>
    <t xml:space="preserve">Verifica analitica acque piezometri controllo lagoni </t>
  </si>
  <si>
    <t>Uova prodotte kg/a</t>
  </si>
  <si>
    <t xml:space="preserve">MANGIMI t/anno </t>
  </si>
  <si>
    <r>
      <t xml:space="preserve">MANGIMI a basso contenuto proteico  t/anno </t>
    </r>
    <r>
      <rPr>
        <sz val="6"/>
        <color indexed="10"/>
        <rFont val="Arial"/>
        <family val="2"/>
      </rPr>
      <t xml:space="preserve"> </t>
    </r>
  </si>
  <si>
    <t>tonnellate di peso vivo a cui è stata applicata la tecnica</t>
  </si>
  <si>
    <r>
      <t xml:space="preserve">CAPI ALLEVATI media n./anno </t>
    </r>
  </si>
  <si>
    <r>
      <t xml:space="preserve">Animali in ingresso n° </t>
    </r>
  </si>
  <si>
    <r>
      <t xml:space="preserve">Animali in uscita n° </t>
    </r>
    <r>
      <rPr>
        <b/>
        <sz val="10"/>
        <color indexed="10"/>
        <rFont val="Arial"/>
        <family val="2"/>
      </rPr>
      <t xml:space="preserve"> </t>
    </r>
  </si>
  <si>
    <r>
      <t xml:space="preserve">Peso vivo allevato t/a </t>
    </r>
  </si>
  <si>
    <r>
      <t xml:space="preserve">Peso vivo prodotto t/a </t>
    </r>
  </si>
  <si>
    <t xml:space="preserve">Metano Smc/a </t>
  </si>
  <si>
    <t xml:space="preserve">Consumo di energia termica                                         (gas naturale) in Smc/anno </t>
  </si>
  <si>
    <t>EMISSIONI IN ACQUA</t>
  </si>
  <si>
    <t xml:space="preserve">Numero di lamentele </t>
  </si>
  <si>
    <t xml:space="preserve">Anno prossima Valutazione di Impatto Acustico (autocontrollo) </t>
  </si>
  <si>
    <t xml:space="preserve">ANALISI QUALITA' ACQUE PRELEVATE DA POZZO </t>
  </si>
  <si>
    <t xml:space="preserve">ANALISI TERRENI </t>
  </si>
  <si>
    <t xml:space="preserve">ANALISI LIQUAMI/LETAMI </t>
  </si>
  <si>
    <t xml:space="preserve">Anomalie riscontrate </t>
  </si>
  <si>
    <t xml:space="preserve">Data e Descrizione anomalia </t>
  </si>
  <si>
    <t xml:space="preserve">Azione correttiva </t>
  </si>
  <si>
    <t xml:space="preserve">Stato di qualità dei terreni </t>
  </si>
  <si>
    <t>Prodotti in ingresso per la produzione di energia (specificare _________________________ )   t/a</t>
  </si>
  <si>
    <t>SUINI - Scrofe (p.v. medio 183,6 Kg/capo)</t>
  </si>
  <si>
    <t>SUINI - Verri (p.v. medio 250,0 Kg/capo)</t>
  </si>
  <si>
    <t>SUINI - Lattonzoli (p.v. medio 18,0 Kg/capo)</t>
  </si>
  <si>
    <t>SUINI - Scrofette (p.v. medio 107,5 Kg/capo)</t>
  </si>
  <si>
    <t>SUINI - Magroncello (p.v. medio 40,0 Kg/capo)</t>
  </si>
  <si>
    <t>SUINI - Magrone e Scrofetta (p.v. medio 70,0 Kg/capo)</t>
  </si>
  <si>
    <t>SUINI - Suino magro da macelleria (p.v. medio 100,0 Kg/capo)</t>
  </si>
  <si>
    <t>SUINI - Suino grasso da salumificio (p.v. medio 120,0 Kg/capo)</t>
  </si>
  <si>
    <t>SUINI - Suino magro da macelleria (p.v. medio 70,0 Kg/capo)</t>
  </si>
  <si>
    <t>SUINI - Suino grasso da salumificio (p.v. medio 90,0 Kg/capo)</t>
  </si>
  <si>
    <t>AVICOLI - Ovaiole e riproduttori capo leggero (p.v. medio 1,8 Kg/capo)</t>
  </si>
  <si>
    <t>AVICOLI - Ovaiole e riproduttori capo pesante (p.v. medio 2,0 Kg/capo)</t>
  </si>
  <si>
    <t>AVICOLI - Pollastra (p.v. medio 0,7 Kg/capo)</t>
  </si>
  <si>
    <t>AVICOLI - Polli da carne (p.v. medio 1,0 Kg/capo)</t>
  </si>
  <si>
    <t>AVICOLI - Faraone (p.v. medio 0,8 Kg/capo)</t>
  </si>
  <si>
    <t>AVICOLI - Tacchini maschi (p.v. medio 9,0 Kg/capo)</t>
  </si>
  <si>
    <t>AVICOLI - Tacchini femmine (p.v. medio 4,5 Kg/capo)</t>
  </si>
  <si>
    <t>SUINI - n° nati morti</t>
  </si>
  <si>
    <t>Consumo acqua / kg di peso vivo prodotto</t>
  </si>
  <si>
    <t>Energia / kg di peso vivo prodotto</t>
  </si>
  <si>
    <t>Kg N contenuto negli alimenti / Tonn di peso vivo prodotto annualmente</t>
  </si>
  <si>
    <t>ettari utilizzati nell'anno / ettari totali utilizzabili</t>
  </si>
  <si>
    <r>
      <t>Totale Energia Elettrica consumata</t>
    </r>
    <r>
      <rPr>
        <i/>
        <sz val="10"/>
        <rFont val="Arial"/>
        <family val="2"/>
      </rPr>
      <t xml:space="preserve"> (</t>
    </r>
    <r>
      <rPr>
        <sz val="10"/>
        <rFont val="Arial"/>
        <family val="2"/>
      </rPr>
      <t>kWh/anno)</t>
    </r>
  </si>
  <si>
    <t>kWh/kg</t>
  </si>
  <si>
    <t>Kg N/T</t>
  </si>
  <si>
    <t>Indice di mortalità scrofe</t>
  </si>
  <si>
    <t xml:space="preserve">Consumo di energia termica (gas naturale) in Smc/anno </t>
  </si>
  <si>
    <t>Medicinali diversi da quelli della voce 200131</t>
  </si>
  <si>
    <t xml:space="preserve">Imballaggi contenenti sostanze pericolose (es. contenitori farmaci) </t>
  </si>
  <si>
    <r>
      <t>Substrato per lettiera mc/a</t>
    </r>
    <r>
      <rPr>
        <sz val="10"/>
        <color indexed="57"/>
        <rFont val="Arial"/>
        <family val="2"/>
      </rPr>
      <t xml:space="preserve"> (specificare _________________________ ) </t>
    </r>
    <r>
      <rPr>
        <sz val="6"/>
        <color indexed="57"/>
        <rFont val="Arial"/>
        <family val="2"/>
      </rPr>
      <t xml:space="preserve">                                                                     </t>
    </r>
  </si>
  <si>
    <r>
      <t>Substrato per lettiera</t>
    </r>
    <r>
      <rPr>
        <sz val="10"/>
        <color indexed="57"/>
        <rFont val="Arial"/>
        <family val="2"/>
      </rPr>
      <t xml:space="preserve"> t/a</t>
    </r>
    <r>
      <rPr>
        <sz val="6"/>
        <color indexed="57"/>
        <rFont val="Arial"/>
        <family val="2"/>
      </rPr>
      <t xml:space="preserve"> </t>
    </r>
    <r>
      <rPr>
        <sz val="10"/>
        <color indexed="57"/>
        <rFont val="Arial"/>
        <family val="2"/>
      </rPr>
      <t xml:space="preserve">(specificare _________________________ )     </t>
    </r>
    <r>
      <rPr>
        <sz val="10"/>
        <rFont val="Arial"/>
        <family val="0"/>
      </rPr>
      <t xml:space="preserve">                      </t>
    </r>
  </si>
  <si>
    <t>Gasolio litri (Riscaldamento)</t>
  </si>
  <si>
    <t>Gasolio litri (Trazione)</t>
  </si>
  <si>
    <t>Indice di mortalità altre specie</t>
  </si>
  <si>
    <t>% ss</t>
  </si>
  <si>
    <t>Kg N</t>
  </si>
  <si>
    <t>Capi deceduti</t>
  </si>
  <si>
    <t>numero</t>
  </si>
  <si>
    <t>Totale peso t/anno</t>
  </si>
  <si>
    <t>Proteina grezza % sul tal quale</t>
  </si>
  <si>
    <t>Uova rotte Kg</t>
  </si>
  <si>
    <t>Totale t/anno</t>
  </si>
  <si>
    <r>
      <t xml:space="preserve">CAPI ALLEVATI media numero/anno </t>
    </r>
  </si>
  <si>
    <t xml:space="preserve">SCHEDA DI RACCOLTA PARAMETRI GESTIONALI AIA
Allevamento: </t>
  </si>
  <si>
    <t xml:space="preserve">ANNO </t>
  </si>
  <si>
    <t>Indicatori di prestazione</t>
  </si>
  <si>
    <t>ALTRO (specificare)</t>
  </si>
  <si>
    <r>
      <t xml:space="preserve">Altro </t>
    </r>
    <r>
      <rPr>
        <sz val="7"/>
        <rFont val="Arial"/>
        <family val="2"/>
      </rPr>
      <t>(specificare</t>
    </r>
    <r>
      <rPr>
        <sz val="10"/>
        <rFont val="Arial"/>
        <family val="2"/>
      </rPr>
      <t>)</t>
    </r>
  </si>
  <si>
    <t>Totale Kg/anno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</si>
</sst>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13"/>
      <name val="Arial"/>
      <family val="0"/>
    </font>
    <font>
      <i/>
      <sz val="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8"/>
      <name val="Clarendon"/>
      <family val="0"/>
    </font>
    <font>
      <vertAlign val="subscript"/>
      <sz val="8"/>
      <name val="Clarendon"/>
      <family val="0"/>
    </font>
    <font>
      <sz val="10"/>
      <color indexed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2"/>
    </font>
    <font>
      <sz val="6"/>
      <color indexed="5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4" borderId="31" xfId="0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4" borderId="38" xfId="0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 wrapText="1"/>
    </xf>
    <xf numFmtId="0" fontId="0" fillId="3" borderId="41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" fillId="3" borderId="35" xfId="0" applyFont="1" applyFill="1" applyBorder="1" applyAlignment="1">
      <alignment vertical="center" wrapText="1"/>
    </xf>
    <xf numFmtId="0" fontId="0" fillId="3" borderId="2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2" fillId="3" borderId="2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 wrapText="1"/>
    </xf>
    <xf numFmtId="0" fontId="12" fillId="2" borderId="46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170" fontId="0" fillId="2" borderId="11" xfId="17" applyNumberFormat="1" applyFont="1" applyFill="1" applyBorder="1" applyAlignment="1">
      <alignment horizontal="center" vertical="center"/>
    </xf>
    <xf numFmtId="170" fontId="0" fillId="2" borderId="5" xfId="17" applyNumberFormat="1" applyFont="1" applyFill="1" applyBorder="1" applyAlignment="1">
      <alignment horizontal="center" vertical="center"/>
    </xf>
    <xf numFmtId="170" fontId="0" fillId="3" borderId="18" xfId="17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" borderId="30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" borderId="49" xfId="0" applyFill="1" applyBorder="1" applyAlignment="1">
      <alignment horizontal="center" vertical="center"/>
    </xf>
    <xf numFmtId="2" fontId="1" fillId="3" borderId="30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textRotation="255" wrapText="1"/>
    </xf>
    <xf numFmtId="0" fontId="0" fillId="2" borderId="33" xfId="0" applyFill="1" applyBorder="1" applyAlignment="1">
      <alignment horizontal="center" vertical="center" textRotation="255" wrapText="1"/>
    </xf>
    <xf numFmtId="0" fontId="0" fillId="2" borderId="45" xfId="0" applyFill="1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30" xfId="0" applyFill="1" applyBorder="1" applyAlignment="1">
      <alignment horizontal="center" vertical="center" textRotation="255" wrapText="1"/>
    </xf>
    <xf numFmtId="0" fontId="0" fillId="2" borderId="29" xfId="0" applyFill="1" applyBorder="1" applyAlignment="1">
      <alignment horizontal="center" vertical="center" textRotation="255" wrapText="1"/>
    </xf>
    <xf numFmtId="0" fontId="0" fillId="2" borderId="17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4" borderId="54" xfId="0" applyFont="1" applyFill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2" borderId="55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" fontId="0" fillId="3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5" fontId="0" fillId="3" borderId="2" xfId="0" applyNumberFormat="1" applyFill="1" applyBorder="1" applyAlignment="1">
      <alignment horizontal="center" vertical="center"/>
    </xf>
    <xf numFmtId="175" fontId="0" fillId="3" borderId="6" xfId="0" applyNumberFormat="1" applyFill="1" applyBorder="1" applyAlignment="1">
      <alignment horizontal="center" vertical="center"/>
    </xf>
    <xf numFmtId="176" fontId="0" fillId="3" borderId="4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2" fillId="3" borderId="58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9" fillId="2" borderId="5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textRotation="255" wrapText="1"/>
    </xf>
    <xf numFmtId="0" fontId="0" fillId="2" borderId="60" xfId="0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62" xfId="0" applyFill="1" applyBorder="1" applyAlignment="1">
      <alignment vertical="center"/>
    </xf>
    <xf numFmtId="0" fontId="9" fillId="2" borderId="6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14" fillId="4" borderId="42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justify" vertical="center" wrapText="1"/>
    </xf>
    <xf numFmtId="0" fontId="14" fillId="4" borderId="3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14" fillId="4" borderId="40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10" fillId="4" borderId="5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8" xfId="0" applyBorder="1" applyAlignment="1">
      <alignment vertical="center"/>
    </xf>
    <xf numFmtId="0" fontId="1" fillId="4" borderId="5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58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0" fillId="0" borderId="69" xfId="0" applyBorder="1" applyAlignment="1">
      <alignment vertical="center" wrapText="1"/>
    </xf>
    <xf numFmtId="0" fontId="1" fillId="4" borderId="59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vertical="center" wrapText="1"/>
    </xf>
    <xf numFmtId="0" fontId="0" fillId="4" borderId="38" xfId="0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9" fillId="4" borderId="59" xfId="0" applyFont="1" applyFill="1" applyBorder="1" applyAlignment="1">
      <alignment vertical="center"/>
    </xf>
    <xf numFmtId="0" fontId="9" fillId="4" borderId="38" xfId="0" applyFont="1" applyFill="1" applyBorder="1" applyAlignment="1">
      <alignment vertical="center"/>
    </xf>
    <xf numFmtId="0" fontId="9" fillId="4" borderId="58" xfId="0" applyFont="1" applyFill="1" applyBorder="1" applyAlignment="1">
      <alignment vertical="center"/>
    </xf>
    <xf numFmtId="0" fontId="0" fillId="0" borderId="3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1" fillId="4" borderId="59" xfId="0" applyFont="1" applyFill="1" applyBorder="1" applyAlignment="1">
      <alignment vertical="center"/>
    </xf>
    <xf numFmtId="0" fontId="1" fillId="4" borderId="38" xfId="0" applyFont="1" applyFill="1" applyBorder="1" applyAlignment="1">
      <alignment vertical="center"/>
    </xf>
    <xf numFmtId="0" fontId="0" fillId="4" borderId="58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90"/>
    </xf>
    <xf numFmtId="0" fontId="0" fillId="4" borderId="58" xfId="0" applyFill="1" applyBorder="1" applyAlignment="1">
      <alignment vertical="center" wrapText="1"/>
    </xf>
    <xf numFmtId="0" fontId="2" fillId="3" borderId="59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left" vertical="center" wrapText="1"/>
    </xf>
    <xf numFmtId="0" fontId="1" fillId="4" borderId="58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70" xfId="0" applyFont="1" applyFill="1" applyBorder="1" applyAlignment="1">
      <alignment vertical="center" wrapText="1"/>
    </xf>
    <xf numFmtId="0" fontId="0" fillId="4" borderId="70" xfId="0" applyFill="1" applyBorder="1" applyAlignment="1">
      <alignment vertical="center" wrapText="1"/>
    </xf>
    <xf numFmtId="0" fontId="0" fillId="0" borderId="7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4" borderId="40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67.28125" style="1" customWidth="1"/>
    <col min="2" max="2" width="24.28125" style="1" bestFit="1" customWidth="1"/>
    <col min="3" max="6" width="9.140625" style="1" hidden="1" customWidth="1"/>
    <col min="7" max="7" width="9.7109375" style="1" hidden="1" customWidth="1"/>
    <col min="8" max="8" width="4.7109375" style="113" bestFit="1" customWidth="1"/>
    <col min="9" max="9" width="29.8515625" style="113" bestFit="1" customWidth="1"/>
    <col min="10" max="10" width="9.57421875" style="113" bestFit="1" customWidth="1"/>
    <col min="11" max="16384" width="9.140625" style="1" customWidth="1"/>
  </cols>
  <sheetData>
    <row r="1" spans="1:11" ht="47.25" customHeight="1" thickBot="1">
      <c r="A1" s="311" t="s">
        <v>219</v>
      </c>
      <c r="B1" s="292"/>
      <c r="C1" s="292"/>
      <c r="D1" s="292"/>
      <c r="E1" s="292"/>
      <c r="F1" s="293"/>
      <c r="G1" s="2"/>
      <c r="H1" s="230"/>
      <c r="I1" s="230"/>
      <c r="J1" s="230"/>
      <c r="K1" s="3"/>
    </row>
    <row r="2" spans="1:6" ht="18.75" thickBot="1">
      <c r="A2" s="247" t="s">
        <v>0</v>
      </c>
      <c r="B2" s="248" t="s">
        <v>220</v>
      </c>
      <c r="C2" s="245"/>
      <c r="D2" s="245"/>
      <c r="E2" s="245"/>
      <c r="F2" s="246"/>
    </row>
    <row r="3" spans="1:6" ht="13.5" thickBot="1">
      <c r="A3" s="308" t="s">
        <v>3</v>
      </c>
      <c r="B3" s="309"/>
      <c r="C3" s="309"/>
      <c r="D3" s="309"/>
      <c r="E3" s="309"/>
      <c r="F3" s="310"/>
    </row>
    <row r="4" spans="1:10" ht="12.75">
      <c r="A4" s="167" t="s">
        <v>155</v>
      </c>
      <c r="B4" s="243"/>
      <c r="C4" s="88"/>
      <c r="D4" s="89"/>
      <c r="E4" s="89"/>
      <c r="F4" s="93"/>
      <c r="H4" s="232" t="s">
        <v>210</v>
      </c>
      <c r="I4" s="237" t="s">
        <v>215</v>
      </c>
      <c r="J4" s="234" t="s">
        <v>211</v>
      </c>
    </row>
    <row r="5" spans="1:10" ht="12.75">
      <c r="A5" s="7" t="s">
        <v>156</v>
      </c>
      <c r="B5" s="227"/>
      <c r="C5" s="88"/>
      <c r="D5" s="89"/>
      <c r="E5" s="89"/>
      <c r="F5" s="93"/>
      <c r="H5" s="24"/>
      <c r="I5" s="235"/>
      <c r="J5" s="238">
        <f>((((((B5/100)*H5)/100)*I5)/6.25)*1000)</f>
        <v>0</v>
      </c>
    </row>
    <row r="6" spans="1:10" ht="12.75">
      <c r="A6" s="7" t="s">
        <v>156</v>
      </c>
      <c r="B6" s="227"/>
      <c r="C6" s="88"/>
      <c r="D6" s="89"/>
      <c r="E6" s="89"/>
      <c r="F6" s="93"/>
      <c r="H6" s="24"/>
      <c r="I6" s="235"/>
      <c r="J6" s="238">
        <f aca="true" t="shared" si="0" ref="J6:J11">((((((B6/100)*H6)/100)*I6)/6.25)*1000)</f>
        <v>0</v>
      </c>
    </row>
    <row r="7" spans="1:10" ht="12.75">
      <c r="A7" s="7" t="s">
        <v>156</v>
      </c>
      <c r="B7" s="227"/>
      <c r="C7" s="88"/>
      <c r="D7" s="89"/>
      <c r="E7" s="89"/>
      <c r="F7" s="93"/>
      <c r="H7" s="24"/>
      <c r="I7" s="235"/>
      <c r="J7" s="238">
        <f t="shared" si="0"/>
        <v>0</v>
      </c>
    </row>
    <row r="8" spans="1:10" ht="12.75">
      <c r="A8" s="7" t="s">
        <v>156</v>
      </c>
      <c r="B8" s="227"/>
      <c r="C8" s="88"/>
      <c r="D8" s="89"/>
      <c r="E8" s="89"/>
      <c r="F8" s="93"/>
      <c r="H8" s="24"/>
      <c r="I8" s="235"/>
      <c r="J8" s="238">
        <f t="shared" si="0"/>
        <v>0</v>
      </c>
    </row>
    <row r="9" spans="1:10" ht="12.75">
      <c r="A9" s="7" t="s">
        <v>156</v>
      </c>
      <c r="B9" s="227"/>
      <c r="C9" s="88"/>
      <c r="D9" s="89"/>
      <c r="E9" s="89"/>
      <c r="F9" s="93"/>
      <c r="H9" s="24"/>
      <c r="I9" s="235"/>
      <c r="J9" s="238">
        <f t="shared" si="0"/>
        <v>0</v>
      </c>
    </row>
    <row r="10" spans="1:10" ht="12.75">
      <c r="A10" s="7" t="s">
        <v>156</v>
      </c>
      <c r="B10" s="227"/>
      <c r="C10" s="88"/>
      <c r="D10" s="89"/>
      <c r="E10" s="89"/>
      <c r="F10" s="93"/>
      <c r="H10" s="24"/>
      <c r="I10" s="235"/>
      <c r="J10" s="238">
        <f t="shared" si="0"/>
        <v>0</v>
      </c>
    </row>
    <row r="11" spans="1:10" ht="13.5" thickBot="1">
      <c r="A11" s="7" t="s">
        <v>156</v>
      </c>
      <c r="B11" s="227"/>
      <c r="C11" s="88"/>
      <c r="D11" s="89"/>
      <c r="E11" s="89"/>
      <c r="F11" s="93"/>
      <c r="H11" s="233"/>
      <c r="I11" s="236"/>
      <c r="J11" s="239">
        <f t="shared" si="0"/>
        <v>0</v>
      </c>
    </row>
    <row r="12" spans="1:7" ht="12.75">
      <c r="A12" s="27" t="s">
        <v>157</v>
      </c>
      <c r="B12" s="227"/>
      <c r="C12" s="88"/>
      <c r="D12" s="89"/>
      <c r="E12" s="89"/>
      <c r="F12" s="93"/>
      <c r="G12" s="65"/>
    </row>
    <row r="13" spans="1:6" ht="12.75">
      <c r="A13" s="4" t="s">
        <v>1</v>
      </c>
      <c r="B13" s="227"/>
      <c r="C13" s="88"/>
      <c r="D13" s="89"/>
      <c r="E13" s="89"/>
      <c r="F13" s="93"/>
    </row>
    <row r="14" spans="1:6" ht="12.75">
      <c r="A14" s="66" t="s">
        <v>205</v>
      </c>
      <c r="B14" s="146"/>
      <c r="C14" s="89"/>
      <c r="D14" s="89"/>
      <c r="E14" s="89"/>
      <c r="F14" s="93"/>
    </row>
    <row r="15" spans="1:6" ht="12.75">
      <c r="A15" s="27" t="s">
        <v>206</v>
      </c>
      <c r="B15" s="146"/>
      <c r="C15" s="89"/>
      <c r="D15" s="89"/>
      <c r="E15" s="89"/>
      <c r="F15" s="93"/>
    </row>
    <row r="16" spans="1:6" ht="25.5">
      <c r="A16" s="66" t="s">
        <v>54</v>
      </c>
      <c r="B16" s="146"/>
      <c r="C16" s="89"/>
      <c r="D16" s="89"/>
      <c r="E16" s="89"/>
      <c r="F16" s="93"/>
    </row>
    <row r="17" spans="1:6" ht="26.25" thickBot="1">
      <c r="A17" s="103" t="s">
        <v>175</v>
      </c>
      <c r="B17" s="228"/>
      <c r="C17" s="89"/>
      <c r="D17" s="89"/>
      <c r="E17" s="89"/>
      <c r="F17" s="93"/>
    </row>
    <row r="18" spans="1:10" s="5" customFormat="1" ht="13.5" thickBot="1">
      <c r="A18" s="289" t="s">
        <v>218</v>
      </c>
      <c r="B18" s="290"/>
      <c r="C18" s="291"/>
      <c r="D18" s="291"/>
      <c r="E18" s="291"/>
      <c r="F18" s="287"/>
      <c r="H18" s="231"/>
      <c r="I18" s="231"/>
      <c r="J18" s="231"/>
    </row>
    <row r="19" spans="1:10" s="5" customFormat="1" ht="12.75">
      <c r="A19" s="162" t="s">
        <v>176</v>
      </c>
      <c r="B19" s="160"/>
      <c r="C19" s="159"/>
      <c r="D19" s="17"/>
      <c r="E19" s="17"/>
      <c r="F19" s="43"/>
      <c r="G19" s="5">
        <v>183.6</v>
      </c>
      <c r="H19" s="231"/>
      <c r="I19" s="231"/>
      <c r="J19" s="231"/>
    </row>
    <row r="20" spans="1:10" s="5" customFormat="1" ht="12.75">
      <c r="A20" s="33" t="s">
        <v>177</v>
      </c>
      <c r="B20" s="161"/>
      <c r="C20" s="159"/>
      <c r="D20" s="17"/>
      <c r="E20" s="17"/>
      <c r="F20" s="43"/>
      <c r="G20" s="5">
        <v>250</v>
      </c>
      <c r="H20" s="231"/>
      <c r="I20" s="231"/>
      <c r="J20" s="231"/>
    </row>
    <row r="21" spans="1:10" s="5" customFormat="1" ht="12.75">
      <c r="A21" s="33" t="s">
        <v>178</v>
      </c>
      <c r="B21" s="161"/>
      <c r="C21" s="159"/>
      <c r="D21" s="17"/>
      <c r="E21" s="17"/>
      <c r="F21" s="43"/>
      <c r="G21" s="5">
        <v>18</v>
      </c>
      <c r="H21" s="231"/>
      <c r="I21" s="231"/>
      <c r="J21" s="231"/>
    </row>
    <row r="22" spans="1:10" s="5" customFormat="1" ht="12.75">
      <c r="A22" s="33" t="s">
        <v>179</v>
      </c>
      <c r="B22" s="161"/>
      <c r="C22" s="159"/>
      <c r="D22" s="17"/>
      <c r="E22" s="17"/>
      <c r="F22" s="43"/>
      <c r="G22" s="5">
        <v>107.5</v>
      </c>
      <c r="H22" s="231"/>
      <c r="I22" s="231"/>
      <c r="J22" s="231"/>
    </row>
    <row r="23" spans="1:10" s="5" customFormat="1" ht="12.75">
      <c r="A23" s="33" t="s">
        <v>180</v>
      </c>
      <c r="B23" s="161"/>
      <c r="C23" s="159"/>
      <c r="D23" s="17"/>
      <c r="E23" s="17"/>
      <c r="F23" s="43"/>
      <c r="G23" s="5">
        <v>40</v>
      </c>
      <c r="H23" s="231"/>
      <c r="I23" s="231"/>
      <c r="J23" s="231"/>
    </row>
    <row r="24" spans="1:10" s="5" customFormat="1" ht="12.75">
      <c r="A24" s="33" t="s">
        <v>181</v>
      </c>
      <c r="B24" s="161"/>
      <c r="C24" s="159"/>
      <c r="D24" s="17"/>
      <c r="E24" s="17"/>
      <c r="F24" s="43"/>
      <c r="G24" s="5">
        <v>70</v>
      </c>
      <c r="H24" s="231"/>
      <c r="I24" s="231"/>
      <c r="J24" s="231"/>
    </row>
    <row r="25" spans="1:10" s="5" customFormat="1" ht="12.75">
      <c r="A25" s="33" t="s">
        <v>182</v>
      </c>
      <c r="B25" s="161"/>
      <c r="C25" s="159"/>
      <c r="D25" s="17"/>
      <c r="E25" s="17"/>
      <c r="F25" s="43"/>
      <c r="G25" s="5">
        <v>100</v>
      </c>
      <c r="H25" s="231"/>
      <c r="I25" s="231"/>
      <c r="J25" s="231"/>
    </row>
    <row r="26" spans="1:10" s="5" customFormat="1" ht="12.75">
      <c r="A26" s="33" t="s">
        <v>183</v>
      </c>
      <c r="B26" s="161"/>
      <c r="C26" s="159"/>
      <c r="D26" s="17"/>
      <c r="E26" s="17"/>
      <c r="F26" s="43"/>
      <c r="G26" s="5">
        <v>120</v>
      </c>
      <c r="H26" s="231"/>
      <c r="I26" s="231"/>
      <c r="J26" s="231"/>
    </row>
    <row r="27" spans="1:10" s="5" customFormat="1" ht="12.75">
      <c r="A27" s="33" t="s">
        <v>184</v>
      </c>
      <c r="B27" s="161"/>
      <c r="C27" s="159"/>
      <c r="D27" s="17"/>
      <c r="E27" s="17"/>
      <c r="F27" s="43"/>
      <c r="G27" s="5">
        <v>70</v>
      </c>
      <c r="H27" s="231"/>
      <c r="I27" s="231"/>
      <c r="J27" s="231"/>
    </row>
    <row r="28" spans="1:10" s="5" customFormat="1" ht="12.75">
      <c r="A28" s="33" t="s">
        <v>185</v>
      </c>
      <c r="B28" s="161"/>
      <c r="C28" s="159"/>
      <c r="D28" s="17"/>
      <c r="E28" s="17"/>
      <c r="F28" s="43"/>
      <c r="G28" s="5">
        <v>90</v>
      </c>
      <c r="H28" s="231"/>
      <c r="I28" s="231"/>
      <c r="J28" s="231"/>
    </row>
    <row r="29" spans="1:10" s="5" customFormat="1" ht="12.75">
      <c r="A29" s="33" t="s">
        <v>186</v>
      </c>
      <c r="B29" s="161"/>
      <c r="C29" s="159"/>
      <c r="D29" s="17"/>
      <c r="E29" s="17"/>
      <c r="F29" s="43"/>
      <c r="G29" s="5">
        <v>1.8</v>
      </c>
      <c r="H29" s="231"/>
      <c r="I29" s="231"/>
      <c r="J29" s="231"/>
    </row>
    <row r="30" spans="1:10" s="5" customFormat="1" ht="12.75">
      <c r="A30" s="33" t="s">
        <v>187</v>
      </c>
      <c r="B30" s="161"/>
      <c r="C30" s="159"/>
      <c r="D30" s="17"/>
      <c r="E30" s="17"/>
      <c r="F30" s="43"/>
      <c r="G30" s="5">
        <v>2</v>
      </c>
      <c r="H30" s="231"/>
      <c r="I30" s="231"/>
      <c r="J30" s="231"/>
    </row>
    <row r="31" spans="1:10" s="5" customFormat="1" ht="12.75">
      <c r="A31" s="33" t="s">
        <v>188</v>
      </c>
      <c r="B31" s="161"/>
      <c r="C31" s="159"/>
      <c r="D31" s="17"/>
      <c r="E31" s="17"/>
      <c r="F31" s="43"/>
      <c r="G31" s="5">
        <v>0.7</v>
      </c>
      <c r="H31" s="231"/>
      <c r="I31" s="231"/>
      <c r="J31" s="231"/>
    </row>
    <row r="32" spans="1:10" s="5" customFormat="1" ht="12.75">
      <c r="A32" s="33" t="s">
        <v>189</v>
      </c>
      <c r="B32" s="161"/>
      <c r="C32" s="159"/>
      <c r="D32" s="17"/>
      <c r="E32" s="17"/>
      <c r="F32" s="43"/>
      <c r="G32" s="5">
        <v>1</v>
      </c>
      <c r="H32" s="231"/>
      <c r="I32" s="231"/>
      <c r="J32" s="231"/>
    </row>
    <row r="33" spans="1:10" s="5" customFormat="1" ht="12.75">
      <c r="A33" s="33" t="s">
        <v>190</v>
      </c>
      <c r="B33" s="161"/>
      <c r="C33" s="159"/>
      <c r="D33" s="17"/>
      <c r="E33" s="17"/>
      <c r="F33" s="43"/>
      <c r="G33" s="5">
        <v>0.8</v>
      </c>
      <c r="H33" s="231"/>
      <c r="I33" s="231"/>
      <c r="J33" s="231"/>
    </row>
    <row r="34" spans="1:10" s="5" customFormat="1" ht="12.75">
      <c r="A34" s="33" t="s">
        <v>191</v>
      </c>
      <c r="B34" s="161"/>
      <c r="C34" s="159"/>
      <c r="D34" s="17"/>
      <c r="E34" s="17"/>
      <c r="F34" s="43"/>
      <c r="G34" s="5">
        <v>9</v>
      </c>
      <c r="H34" s="231"/>
      <c r="I34" s="231"/>
      <c r="J34" s="231"/>
    </row>
    <row r="35" spans="1:10" s="5" customFormat="1" ht="12.75">
      <c r="A35" s="33" t="s">
        <v>192</v>
      </c>
      <c r="B35" s="161"/>
      <c r="C35" s="159"/>
      <c r="D35" s="17"/>
      <c r="E35" s="17"/>
      <c r="F35" s="43"/>
      <c r="G35" s="5">
        <v>4.5</v>
      </c>
      <c r="H35" s="231"/>
      <c r="I35" s="231"/>
      <c r="J35" s="231"/>
    </row>
    <row r="36" spans="1:10" s="5" customFormat="1" ht="12.75">
      <c r="A36" s="33" t="s">
        <v>222</v>
      </c>
      <c r="B36" s="161"/>
      <c r="C36" s="159"/>
      <c r="D36" s="17"/>
      <c r="E36" s="17"/>
      <c r="F36" s="43"/>
      <c r="H36" s="231"/>
      <c r="I36" s="231"/>
      <c r="J36" s="231"/>
    </row>
    <row r="37" spans="1:10" s="5" customFormat="1" ht="12.75">
      <c r="A37" s="33" t="s">
        <v>222</v>
      </c>
      <c r="B37" s="161"/>
      <c r="C37" s="159"/>
      <c r="D37" s="17"/>
      <c r="E37" s="17"/>
      <c r="F37" s="43"/>
      <c r="H37" s="231"/>
      <c r="I37" s="231"/>
      <c r="J37" s="231"/>
    </row>
    <row r="38" spans="1:10" s="5" customFormat="1" ht="12.75">
      <c r="A38" s="33" t="s">
        <v>222</v>
      </c>
      <c r="B38" s="161"/>
      <c r="C38" s="159"/>
      <c r="D38" s="17"/>
      <c r="E38" s="17"/>
      <c r="F38" s="43"/>
      <c r="H38" s="231"/>
      <c r="I38" s="231"/>
      <c r="J38" s="231"/>
    </row>
    <row r="39" spans="1:10" s="5" customFormat="1" ht="12.75">
      <c r="A39" s="33" t="s">
        <v>222</v>
      </c>
      <c r="B39" s="161"/>
      <c r="C39" s="159"/>
      <c r="D39" s="17"/>
      <c r="E39" s="17"/>
      <c r="F39" s="43"/>
      <c r="H39" s="231"/>
      <c r="I39" s="231"/>
      <c r="J39" s="231"/>
    </row>
    <row r="40" spans="1:10" s="5" customFormat="1" ht="13.5" thickBot="1">
      <c r="A40" s="33" t="s">
        <v>222</v>
      </c>
      <c r="B40" s="161"/>
      <c r="C40" s="159"/>
      <c r="D40" s="17"/>
      <c r="E40" s="17"/>
      <c r="F40" s="43"/>
      <c r="H40" s="231"/>
      <c r="I40" s="231"/>
      <c r="J40" s="231"/>
    </row>
    <row r="41" spans="1:10" s="5" customFormat="1" ht="13.5" thickBot="1">
      <c r="A41" s="156" t="s">
        <v>110</v>
      </c>
      <c r="B41" s="125">
        <f>SUM(B19:B40)</f>
        <v>0</v>
      </c>
      <c r="C41" s="165"/>
      <c r="D41" s="44"/>
      <c r="E41" s="44"/>
      <c r="F41" s="45"/>
      <c r="H41" s="231"/>
      <c r="I41" s="231"/>
      <c r="J41" s="231"/>
    </row>
    <row r="42" spans="1:6" ht="13.5" thickBot="1">
      <c r="A42" s="288" t="s">
        <v>159</v>
      </c>
      <c r="B42" s="312"/>
      <c r="C42" s="313"/>
      <c r="D42" s="313"/>
      <c r="E42" s="313"/>
      <c r="F42" s="314"/>
    </row>
    <row r="43" spans="1:10" s="5" customFormat="1" ht="12.75">
      <c r="A43" s="162" t="s">
        <v>176</v>
      </c>
      <c r="B43" s="160"/>
      <c r="C43" s="159"/>
      <c r="D43" s="17"/>
      <c r="E43" s="17"/>
      <c r="F43" s="43"/>
      <c r="H43" s="231"/>
      <c r="I43" s="231"/>
      <c r="J43" s="231"/>
    </row>
    <row r="44" spans="1:10" s="5" customFormat="1" ht="12.75">
      <c r="A44" s="33" t="s">
        <v>177</v>
      </c>
      <c r="B44" s="161"/>
      <c r="C44" s="159"/>
      <c r="D44" s="17"/>
      <c r="E44" s="17"/>
      <c r="F44" s="43"/>
      <c r="H44" s="231"/>
      <c r="I44" s="231"/>
      <c r="J44" s="231"/>
    </row>
    <row r="45" spans="1:10" s="5" customFormat="1" ht="12.75">
      <c r="A45" s="33" t="s">
        <v>178</v>
      </c>
      <c r="B45" s="161"/>
      <c r="C45" s="159"/>
      <c r="D45" s="17"/>
      <c r="E45" s="17"/>
      <c r="F45" s="43"/>
      <c r="H45" s="231"/>
      <c r="I45" s="231"/>
      <c r="J45" s="231"/>
    </row>
    <row r="46" spans="1:10" s="5" customFormat="1" ht="12.75">
      <c r="A46" s="33" t="s">
        <v>179</v>
      </c>
      <c r="B46" s="161"/>
      <c r="C46" s="159"/>
      <c r="D46" s="17"/>
      <c r="E46" s="17"/>
      <c r="F46" s="43"/>
      <c r="H46" s="231"/>
      <c r="I46" s="231"/>
      <c r="J46" s="231"/>
    </row>
    <row r="47" spans="1:10" s="5" customFormat="1" ht="12.75">
      <c r="A47" s="33" t="s">
        <v>180</v>
      </c>
      <c r="B47" s="161"/>
      <c r="C47" s="159"/>
      <c r="D47" s="17"/>
      <c r="E47" s="17"/>
      <c r="F47" s="43"/>
      <c r="H47" s="231"/>
      <c r="I47" s="231"/>
      <c r="J47" s="231"/>
    </row>
    <row r="48" spans="1:10" s="5" customFormat="1" ht="12.75">
      <c r="A48" s="33" t="s">
        <v>181</v>
      </c>
      <c r="B48" s="161"/>
      <c r="C48" s="159"/>
      <c r="D48" s="17"/>
      <c r="E48" s="17"/>
      <c r="F48" s="43"/>
      <c r="H48" s="231"/>
      <c r="I48" s="231"/>
      <c r="J48" s="231"/>
    </row>
    <row r="49" spans="1:10" s="5" customFormat="1" ht="12.75">
      <c r="A49" s="33" t="s">
        <v>182</v>
      </c>
      <c r="B49" s="161"/>
      <c r="C49" s="159"/>
      <c r="D49" s="17"/>
      <c r="E49" s="17"/>
      <c r="F49" s="43"/>
      <c r="H49" s="231"/>
      <c r="I49" s="231"/>
      <c r="J49" s="231"/>
    </row>
    <row r="50" spans="1:10" s="5" customFormat="1" ht="12.75">
      <c r="A50" s="33" t="s">
        <v>183</v>
      </c>
      <c r="B50" s="161"/>
      <c r="C50" s="159"/>
      <c r="D50" s="17"/>
      <c r="E50" s="17"/>
      <c r="F50" s="43"/>
      <c r="H50" s="231"/>
      <c r="I50" s="231"/>
      <c r="J50" s="231"/>
    </row>
    <row r="51" spans="1:10" s="5" customFormat="1" ht="12.75">
      <c r="A51" s="33" t="s">
        <v>184</v>
      </c>
      <c r="B51" s="161"/>
      <c r="C51" s="159"/>
      <c r="D51" s="17"/>
      <c r="E51" s="17"/>
      <c r="F51" s="43"/>
      <c r="H51" s="231"/>
      <c r="I51" s="231"/>
      <c r="J51" s="231"/>
    </row>
    <row r="52" spans="1:10" s="5" customFormat="1" ht="12.75">
      <c r="A52" s="33" t="s">
        <v>185</v>
      </c>
      <c r="B52" s="161"/>
      <c r="C52" s="159"/>
      <c r="D52" s="17"/>
      <c r="E52" s="17"/>
      <c r="F52" s="43"/>
      <c r="H52" s="231"/>
      <c r="I52" s="231"/>
      <c r="J52" s="231"/>
    </row>
    <row r="53" spans="1:10" s="5" customFormat="1" ht="12.75">
      <c r="A53" s="33" t="s">
        <v>186</v>
      </c>
      <c r="B53" s="161"/>
      <c r="C53" s="159"/>
      <c r="D53" s="17"/>
      <c r="E53" s="17"/>
      <c r="F53" s="43"/>
      <c r="H53" s="231"/>
      <c r="I53" s="231"/>
      <c r="J53" s="231"/>
    </row>
    <row r="54" spans="1:10" s="5" customFormat="1" ht="12.75">
      <c r="A54" s="33" t="s">
        <v>187</v>
      </c>
      <c r="B54" s="161"/>
      <c r="C54" s="159"/>
      <c r="D54" s="17"/>
      <c r="E54" s="17"/>
      <c r="F54" s="43"/>
      <c r="H54" s="231"/>
      <c r="I54" s="231"/>
      <c r="J54" s="231"/>
    </row>
    <row r="55" spans="1:10" s="5" customFormat="1" ht="12.75">
      <c r="A55" s="33" t="s">
        <v>188</v>
      </c>
      <c r="B55" s="161"/>
      <c r="C55" s="159"/>
      <c r="D55" s="17"/>
      <c r="E55" s="17"/>
      <c r="F55" s="43"/>
      <c r="H55" s="231"/>
      <c r="I55" s="231"/>
      <c r="J55" s="231"/>
    </row>
    <row r="56" spans="1:10" s="5" customFormat="1" ht="12.75">
      <c r="A56" s="33" t="s">
        <v>189</v>
      </c>
      <c r="B56" s="161"/>
      <c r="C56" s="159"/>
      <c r="D56" s="17"/>
      <c r="E56" s="17"/>
      <c r="F56" s="43"/>
      <c r="H56" s="231"/>
      <c r="I56" s="231"/>
      <c r="J56" s="231"/>
    </row>
    <row r="57" spans="1:10" s="5" customFormat="1" ht="12.75">
      <c r="A57" s="33" t="s">
        <v>190</v>
      </c>
      <c r="B57" s="161"/>
      <c r="C57" s="159"/>
      <c r="D57" s="17"/>
      <c r="E57" s="17"/>
      <c r="F57" s="43"/>
      <c r="H57" s="231"/>
      <c r="I57" s="231"/>
      <c r="J57" s="231"/>
    </row>
    <row r="58" spans="1:10" s="5" customFormat="1" ht="12.75">
      <c r="A58" s="33" t="s">
        <v>191</v>
      </c>
      <c r="B58" s="161"/>
      <c r="C58" s="159"/>
      <c r="D58" s="17"/>
      <c r="E58" s="17"/>
      <c r="F58" s="43"/>
      <c r="H58" s="231"/>
      <c r="I58" s="231"/>
      <c r="J58" s="231"/>
    </row>
    <row r="59" spans="1:10" s="5" customFormat="1" ht="12.75">
      <c r="A59" s="33" t="s">
        <v>192</v>
      </c>
      <c r="B59" s="161"/>
      <c r="C59" s="159"/>
      <c r="D59" s="17"/>
      <c r="E59" s="17"/>
      <c r="F59" s="43"/>
      <c r="H59" s="231"/>
      <c r="I59" s="231"/>
      <c r="J59" s="231"/>
    </row>
    <row r="60" spans="1:10" s="5" customFormat="1" ht="12.75">
      <c r="A60" s="33" t="s">
        <v>222</v>
      </c>
      <c r="B60" s="161"/>
      <c r="C60" s="159"/>
      <c r="D60" s="17"/>
      <c r="E60" s="17"/>
      <c r="F60" s="43"/>
      <c r="H60" s="231"/>
      <c r="I60" s="231"/>
      <c r="J60" s="231"/>
    </row>
    <row r="61" spans="1:10" s="5" customFormat="1" ht="12.75">
      <c r="A61" s="33" t="s">
        <v>222</v>
      </c>
      <c r="B61" s="161"/>
      <c r="C61" s="159"/>
      <c r="D61" s="17"/>
      <c r="E61" s="17"/>
      <c r="F61" s="43"/>
      <c r="H61" s="231"/>
      <c r="I61" s="231"/>
      <c r="J61" s="231"/>
    </row>
    <row r="62" spans="1:10" s="5" customFormat="1" ht="12.75">
      <c r="A62" s="33" t="s">
        <v>222</v>
      </c>
      <c r="B62" s="161"/>
      <c r="C62" s="159"/>
      <c r="D62" s="17"/>
      <c r="E62" s="17"/>
      <c r="F62" s="43"/>
      <c r="H62" s="231"/>
      <c r="I62" s="231"/>
      <c r="J62" s="231"/>
    </row>
    <row r="63" spans="1:10" s="5" customFormat="1" ht="12.75">
      <c r="A63" s="33" t="s">
        <v>222</v>
      </c>
      <c r="B63" s="161"/>
      <c r="C63" s="159"/>
      <c r="D63" s="17"/>
      <c r="E63" s="17"/>
      <c r="F63" s="43"/>
      <c r="H63" s="231"/>
      <c r="I63" s="231"/>
      <c r="J63" s="231"/>
    </row>
    <row r="64" spans="1:10" s="5" customFormat="1" ht="13.5" thickBot="1">
      <c r="A64" s="33" t="s">
        <v>222</v>
      </c>
      <c r="B64" s="161"/>
      <c r="C64" s="159"/>
      <c r="D64" s="17"/>
      <c r="E64" s="17"/>
      <c r="F64" s="43"/>
      <c r="H64" s="231"/>
      <c r="I64" s="231"/>
      <c r="J64" s="231"/>
    </row>
    <row r="65" spans="1:10" s="5" customFormat="1" ht="13.5" thickBot="1">
      <c r="A65" s="156" t="s">
        <v>109</v>
      </c>
      <c r="B65" s="125">
        <f>SUM(B43:B64)</f>
        <v>0</v>
      </c>
      <c r="C65" s="165"/>
      <c r="D65" s="44"/>
      <c r="E65" s="44"/>
      <c r="F65" s="45"/>
      <c r="H65" s="231"/>
      <c r="I65" s="231"/>
      <c r="J65" s="231"/>
    </row>
    <row r="66" spans="1:6" ht="13.5" thickBot="1">
      <c r="A66" s="289" t="s">
        <v>160</v>
      </c>
      <c r="B66" s="290"/>
      <c r="C66" s="315"/>
      <c r="D66" s="315"/>
      <c r="E66" s="315"/>
      <c r="F66" s="316"/>
    </row>
    <row r="67" spans="1:10" s="5" customFormat="1" ht="12.75">
      <c r="A67" s="162" t="s">
        <v>176</v>
      </c>
      <c r="B67" s="160"/>
      <c r="C67" s="159"/>
      <c r="D67" s="17"/>
      <c r="E67" s="17"/>
      <c r="F67" s="43"/>
      <c r="H67" s="231"/>
      <c r="I67" s="231"/>
      <c r="J67" s="231"/>
    </row>
    <row r="68" spans="1:10" s="5" customFormat="1" ht="12.75">
      <c r="A68" s="33" t="s">
        <v>177</v>
      </c>
      <c r="B68" s="161"/>
      <c r="C68" s="159"/>
      <c r="D68" s="17"/>
      <c r="E68" s="17"/>
      <c r="F68" s="43"/>
      <c r="H68" s="231"/>
      <c r="I68" s="231"/>
      <c r="J68" s="231"/>
    </row>
    <row r="69" spans="1:10" s="5" customFormat="1" ht="12.75">
      <c r="A69" s="33" t="s">
        <v>178</v>
      </c>
      <c r="B69" s="161"/>
      <c r="C69" s="159"/>
      <c r="D69" s="17"/>
      <c r="E69" s="17"/>
      <c r="F69" s="43"/>
      <c r="H69" s="231"/>
      <c r="I69" s="231"/>
      <c r="J69" s="231"/>
    </row>
    <row r="70" spans="1:10" s="5" customFormat="1" ht="12.75">
      <c r="A70" s="33" t="s">
        <v>179</v>
      </c>
      <c r="B70" s="161"/>
      <c r="C70" s="159"/>
      <c r="D70" s="17"/>
      <c r="E70" s="17"/>
      <c r="F70" s="43"/>
      <c r="H70" s="231"/>
      <c r="I70" s="231"/>
      <c r="J70" s="231"/>
    </row>
    <row r="71" spans="1:10" s="5" customFormat="1" ht="12.75">
      <c r="A71" s="33" t="s">
        <v>180</v>
      </c>
      <c r="B71" s="161"/>
      <c r="C71" s="159"/>
      <c r="D71" s="17"/>
      <c r="E71" s="17"/>
      <c r="F71" s="43"/>
      <c r="H71" s="231"/>
      <c r="I71" s="231"/>
      <c r="J71" s="231"/>
    </row>
    <row r="72" spans="1:10" s="5" customFormat="1" ht="12.75">
      <c r="A72" s="33" t="s">
        <v>181</v>
      </c>
      <c r="B72" s="161"/>
      <c r="C72" s="159"/>
      <c r="D72" s="17"/>
      <c r="E72" s="17"/>
      <c r="F72" s="43"/>
      <c r="H72" s="231"/>
      <c r="I72" s="231"/>
      <c r="J72" s="231"/>
    </row>
    <row r="73" spans="1:10" s="5" customFormat="1" ht="12.75">
      <c r="A73" s="33" t="s">
        <v>182</v>
      </c>
      <c r="B73" s="161"/>
      <c r="C73" s="159"/>
      <c r="D73" s="17"/>
      <c r="E73" s="17"/>
      <c r="F73" s="43"/>
      <c r="H73" s="231"/>
      <c r="I73" s="231"/>
      <c r="J73" s="231"/>
    </row>
    <row r="74" spans="1:10" s="5" customFormat="1" ht="12.75">
      <c r="A74" s="33" t="s">
        <v>183</v>
      </c>
      <c r="B74" s="161"/>
      <c r="C74" s="159"/>
      <c r="D74" s="17"/>
      <c r="E74" s="17"/>
      <c r="F74" s="43"/>
      <c r="H74" s="231"/>
      <c r="I74" s="231"/>
      <c r="J74" s="231"/>
    </row>
    <row r="75" spans="1:10" s="5" customFormat="1" ht="12.75">
      <c r="A75" s="33" t="s">
        <v>184</v>
      </c>
      <c r="B75" s="161"/>
      <c r="C75" s="159"/>
      <c r="D75" s="17"/>
      <c r="E75" s="17"/>
      <c r="F75" s="43"/>
      <c r="H75" s="231"/>
      <c r="I75" s="231"/>
      <c r="J75" s="231"/>
    </row>
    <row r="76" spans="1:10" s="5" customFormat="1" ht="12.75">
      <c r="A76" s="33" t="s">
        <v>185</v>
      </c>
      <c r="B76" s="161"/>
      <c r="C76" s="159"/>
      <c r="D76" s="17"/>
      <c r="E76" s="17"/>
      <c r="F76" s="43"/>
      <c r="H76" s="231"/>
      <c r="I76" s="231"/>
      <c r="J76" s="231"/>
    </row>
    <row r="77" spans="1:10" s="5" customFormat="1" ht="12.75">
      <c r="A77" s="33" t="s">
        <v>186</v>
      </c>
      <c r="B77" s="161"/>
      <c r="C77" s="159"/>
      <c r="D77" s="17"/>
      <c r="E77" s="17"/>
      <c r="F77" s="43"/>
      <c r="H77" s="231"/>
      <c r="I77" s="231"/>
      <c r="J77" s="231"/>
    </row>
    <row r="78" spans="1:10" s="5" customFormat="1" ht="12.75">
      <c r="A78" s="33" t="s">
        <v>187</v>
      </c>
      <c r="B78" s="161"/>
      <c r="C78" s="159"/>
      <c r="D78" s="17"/>
      <c r="E78" s="17"/>
      <c r="F78" s="43"/>
      <c r="H78" s="231"/>
      <c r="I78" s="231"/>
      <c r="J78" s="231"/>
    </row>
    <row r="79" spans="1:10" s="5" customFormat="1" ht="12.75">
      <c r="A79" s="33" t="s">
        <v>188</v>
      </c>
      <c r="B79" s="161"/>
      <c r="C79" s="159"/>
      <c r="D79" s="17"/>
      <c r="E79" s="17"/>
      <c r="F79" s="43"/>
      <c r="H79" s="231"/>
      <c r="I79" s="231"/>
      <c r="J79" s="231"/>
    </row>
    <row r="80" spans="1:10" s="5" customFormat="1" ht="12.75">
      <c r="A80" s="33" t="s">
        <v>189</v>
      </c>
      <c r="B80" s="161"/>
      <c r="C80" s="159"/>
      <c r="D80" s="17"/>
      <c r="E80" s="17"/>
      <c r="F80" s="43"/>
      <c r="H80" s="231"/>
      <c r="I80" s="231"/>
      <c r="J80" s="231"/>
    </row>
    <row r="81" spans="1:10" s="5" customFormat="1" ht="12.75">
      <c r="A81" s="33" t="s">
        <v>190</v>
      </c>
      <c r="B81" s="161"/>
      <c r="C81" s="159"/>
      <c r="D81" s="17"/>
      <c r="E81" s="17"/>
      <c r="F81" s="43"/>
      <c r="H81" s="231"/>
      <c r="I81" s="231"/>
      <c r="J81" s="231"/>
    </row>
    <row r="82" spans="1:10" s="5" customFormat="1" ht="12.75">
      <c r="A82" s="33" t="s">
        <v>191</v>
      </c>
      <c r="B82" s="161"/>
      <c r="C82" s="159"/>
      <c r="D82" s="17"/>
      <c r="E82" s="17"/>
      <c r="F82" s="43"/>
      <c r="H82" s="231"/>
      <c r="I82" s="231"/>
      <c r="J82" s="231"/>
    </row>
    <row r="83" spans="1:10" s="5" customFormat="1" ht="12.75">
      <c r="A83" s="33" t="s">
        <v>192</v>
      </c>
      <c r="B83" s="161"/>
      <c r="C83" s="159"/>
      <c r="D83" s="17"/>
      <c r="E83" s="17"/>
      <c r="F83" s="43"/>
      <c r="H83" s="231"/>
      <c r="I83" s="231"/>
      <c r="J83" s="231"/>
    </row>
    <row r="84" spans="1:10" s="5" customFormat="1" ht="12.75">
      <c r="A84" s="33" t="s">
        <v>222</v>
      </c>
      <c r="B84" s="161"/>
      <c r="C84" s="159"/>
      <c r="D84" s="17"/>
      <c r="E84" s="17"/>
      <c r="F84" s="43"/>
      <c r="H84" s="231"/>
      <c r="I84" s="231"/>
      <c r="J84" s="231"/>
    </row>
    <row r="85" spans="1:10" s="5" customFormat="1" ht="12.75">
      <c r="A85" s="33" t="s">
        <v>222</v>
      </c>
      <c r="B85" s="161"/>
      <c r="C85" s="159"/>
      <c r="D85" s="17"/>
      <c r="E85" s="17"/>
      <c r="F85" s="43"/>
      <c r="H85" s="231"/>
      <c r="I85" s="231"/>
      <c r="J85" s="231"/>
    </row>
    <row r="86" spans="1:10" s="5" customFormat="1" ht="12.75">
      <c r="A86" s="33" t="s">
        <v>222</v>
      </c>
      <c r="B86" s="161"/>
      <c r="C86" s="159"/>
      <c r="D86" s="17"/>
      <c r="E86" s="17"/>
      <c r="F86" s="43"/>
      <c r="H86" s="231"/>
      <c r="I86" s="231"/>
      <c r="J86" s="231"/>
    </row>
    <row r="87" spans="1:10" s="5" customFormat="1" ht="12.75">
      <c r="A87" s="33" t="s">
        <v>222</v>
      </c>
      <c r="B87" s="161"/>
      <c r="C87" s="159"/>
      <c r="D87" s="17"/>
      <c r="E87" s="17"/>
      <c r="F87" s="43"/>
      <c r="H87" s="231"/>
      <c r="I87" s="231"/>
      <c r="J87" s="231"/>
    </row>
    <row r="88" spans="1:10" s="5" customFormat="1" ht="13.5" thickBot="1">
      <c r="A88" s="33" t="s">
        <v>222</v>
      </c>
      <c r="B88" s="161"/>
      <c r="C88" s="159"/>
      <c r="D88" s="17"/>
      <c r="E88" s="17"/>
      <c r="F88" s="43"/>
      <c r="H88" s="231"/>
      <c r="I88" s="231"/>
      <c r="J88" s="231"/>
    </row>
    <row r="89" spans="1:9" s="69" customFormat="1" ht="13.5" thickBot="1">
      <c r="A89" s="156" t="s">
        <v>108</v>
      </c>
      <c r="B89" s="125">
        <f>SUM(B67:B88)</f>
        <v>0</v>
      </c>
      <c r="C89" s="165"/>
      <c r="D89" s="44"/>
      <c r="E89" s="41"/>
      <c r="F89" s="42"/>
      <c r="H89" s="91"/>
      <c r="I89" s="91"/>
    </row>
    <row r="90" spans="1:10" ht="13.5" thickBot="1">
      <c r="A90" s="166" t="s">
        <v>212</v>
      </c>
      <c r="B90" s="241" t="s">
        <v>213</v>
      </c>
      <c r="C90" s="98"/>
      <c r="D90" s="98"/>
      <c r="E90" s="98"/>
      <c r="F90" s="99"/>
      <c r="J90" s="1"/>
    </row>
    <row r="91" spans="1:9" s="5" customFormat="1" ht="12.75">
      <c r="A91" s="162" t="s">
        <v>176</v>
      </c>
      <c r="B91" s="160"/>
      <c r="C91" s="159"/>
      <c r="D91" s="17"/>
      <c r="E91" s="17"/>
      <c r="F91" s="43"/>
      <c r="H91" s="231"/>
      <c r="I91" s="231"/>
    </row>
    <row r="92" spans="1:9" s="5" customFormat="1" ht="12.75">
      <c r="A92" s="33" t="s">
        <v>193</v>
      </c>
      <c r="B92" s="161"/>
      <c r="C92" s="159"/>
      <c r="D92" s="17"/>
      <c r="E92" s="17"/>
      <c r="F92" s="43"/>
      <c r="H92" s="231"/>
      <c r="I92" s="231"/>
    </row>
    <row r="93" spans="1:9" s="5" customFormat="1" ht="12.75">
      <c r="A93" s="33" t="s">
        <v>177</v>
      </c>
      <c r="B93" s="161"/>
      <c r="C93" s="159"/>
      <c r="D93" s="17"/>
      <c r="E93" s="17"/>
      <c r="F93" s="43"/>
      <c r="H93" s="231"/>
      <c r="I93" s="231"/>
    </row>
    <row r="94" spans="1:9" s="5" customFormat="1" ht="12.75">
      <c r="A94" s="33" t="s">
        <v>178</v>
      </c>
      <c r="B94" s="161"/>
      <c r="C94" s="159"/>
      <c r="D94" s="17"/>
      <c r="E94" s="17"/>
      <c r="F94" s="43"/>
      <c r="H94" s="231"/>
      <c r="I94" s="231"/>
    </row>
    <row r="95" spans="1:9" s="5" customFormat="1" ht="12.75">
      <c r="A95" s="33" t="s">
        <v>179</v>
      </c>
      <c r="B95" s="161"/>
      <c r="C95" s="159"/>
      <c r="D95" s="17"/>
      <c r="E95" s="17"/>
      <c r="F95" s="43"/>
      <c r="H95" s="231"/>
      <c r="I95" s="231"/>
    </row>
    <row r="96" spans="1:9" s="5" customFormat="1" ht="12.75">
      <c r="A96" s="33" t="s">
        <v>180</v>
      </c>
      <c r="B96" s="161"/>
      <c r="C96" s="159"/>
      <c r="D96" s="17"/>
      <c r="E96" s="17"/>
      <c r="F96" s="43"/>
      <c r="H96" s="231"/>
      <c r="I96" s="231"/>
    </row>
    <row r="97" spans="1:9" s="5" customFormat="1" ht="12.75">
      <c r="A97" s="33" t="s">
        <v>181</v>
      </c>
      <c r="B97" s="161"/>
      <c r="C97" s="159"/>
      <c r="D97" s="17"/>
      <c r="E97" s="17"/>
      <c r="F97" s="43"/>
      <c r="H97" s="231"/>
      <c r="I97" s="231"/>
    </row>
    <row r="98" spans="1:9" s="5" customFormat="1" ht="12.75">
      <c r="A98" s="33" t="s">
        <v>182</v>
      </c>
      <c r="B98" s="161"/>
      <c r="C98" s="159"/>
      <c r="D98" s="17"/>
      <c r="E98" s="17"/>
      <c r="F98" s="43"/>
      <c r="H98" s="231"/>
      <c r="I98" s="231"/>
    </row>
    <row r="99" spans="1:9" s="5" customFormat="1" ht="12.75">
      <c r="A99" s="33" t="s">
        <v>183</v>
      </c>
      <c r="B99" s="161"/>
      <c r="C99" s="159"/>
      <c r="D99" s="17"/>
      <c r="E99" s="17"/>
      <c r="F99" s="43"/>
      <c r="H99" s="231"/>
      <c r="I99" s="231"/>
    </row>
    <row r="100" spans="1:9" s="5" customFormat="1" ht="12.75">
      <c r="A100" s="33" t="s">
        <v>184</v>
      </c>
      <c r="B100" s="161"/>
      <c r="C100" s="159"/>
      <c r="D100" s="17"/>
      <c r="E100" s="17"/>
      <c r="F100" s="43"/>
      <c r="H100" s="231"/>
      <c r="I100" s="231"/>
    </row>
    <row r="101" spans="1:9" s="5" customFormat="1" ht="12.75">
      <c r="A101" s="33" t="s">
        <v>185</v>
      </c>
      <c r="B101" s="161"/>
      <c r="C101" s="159"/>
      <c r="D101" s="17"/>
      <c r="E101" s="17"/>
      <c r="F101" s="43"/>
      <c r="H101" s="231"/>
      <c r="I101" s="231"/>
    </row>
    <row r="102" spans="1:9" s="5" customFormat="1" ht="12.75">
      <c r="A102" s="33" t="s">
        <v>186</v>
      </c>
      <c r="B102" s="161"/>
      <c r="C102" s="159"/>
      <c r="D102" s="17"/>
      <c r="E102" s="17"/>
      <c r="F102" s="43"/>
      <c r="H102" s="231"/>
      <c r="I102" s="231"/>
    </row>
    <row r="103" spans="1:9" s="5" customFormat="1" ht="12.75">
      <c r="A103" s="33" t="s">
        <v>187</v>
      </c>
      <c r="B103" s="161"/>
      <c r="C103" s="159"/>
      <c r="D103" s="17"/>
      <c r="E103" s="17"/>
      <c r="F103" s="43"/>
      <c r="H103" s="231"/>
      <c r="I103" s="231"/>
    </row>
    <row r="104" spans="1:9" s="5" customFormat="1" ht="12.75">
      <c r="A104" s="33" t="s">
        <v>188</v>
      </c>
      <c r="B104" s="161"/>
      <c r="C104" s="159"/>
      <c r="D104" s="17"/>
      <c r="E104" s="17"/>
      <c r="F104" s="43"/>
      <c r="H104" s="231"/>
      <c r="I104" s="231"/>
    </row>
    <row r="105" spans="1:9" s="5" customFormat="1" ht="12.75">
      <c r="A105" s="33" t="s">
        <v>189</v>
      </c>
      <c r="B105" s="161"/>
      <c r="C105" s="159"/>
      <c r="D105" s="17"/>
      <c r="E105" s="17"/>
      <c r="F105" s="43"/>
      <c r="H105" s="231"/>
      <c r="I105" s="231"/>
    </row>
    <row r="106" spans="1:9" s="5" customFormat="1" ht="12.75">
      <c r="A106" s="33" t="s">
        <v>190</v>
      </c>
      <c r="B106" s="161"/>
      <c r="C106" s="159"/>
      <c r="D106" s="17"/>
      <c r="E106" s="17"/>
      <c r="F106" s="43"/>
      <c r="H106" s="231"/>
      <c r="I106" s="231"/>
    </row>
    <row r="107" spans="1:9" s="5" customFormat="1" ht="12.75">
      <c r="A107" s="33" t="s">
        <v>191</v>
      </c>
      <c r="B107" s="161"/>
      <c r="C107" s="159"/>
      <c r="D107" s="17"/>
      <c r="E107" s="17"/>
      <c r="F107" s="43"/>
      <c r="H107" s="231"/>
      <c r="I107" s="231"/>
    </row>
    <row r="108" spans="1:9" s="5" customFormat="1" ht="12.75">
      <c r="A108" s="33" t="s">
        <v>192</v>
      </c>
      <c r="B108" s="161"/>
      <c r="C108" s="159"/>
      <c r="D108" s="17"/>
      <c r="E108" s="17"/>
      <c r="F108" s="43"/>
      <c r="H108" s="231"/>
      <c r="I108" s="231"/>
    </row>
    <row r="109" spans="1:9" s="5" customFormat="1" ht="12.75">
      <c r="A109" s="33" t="s">
        <v>222</v>
      </c>
      <c r="B109" s="161"/>
      <c r="C109" s="159"/>
      <c r="D109" s="17"/>
      <c r="E109" s="17"/>
      <c r="F109" s="43"/>
      <c r="H109" s="231"/>
      <c r="I109" s="231"/>
    </row>
    <row r="110" spans="1:9" s="5" customFormat="1" ht="12.75">
      <c r="A110" s="33" t="s">
        <v>222</v>
      </c>
      <c r="B110" s="161"/>
      <c r="C110" s="159"/>
      <c r="D110" s="17"/>
      <c r="E110" s="17"/>
      <c r="F110" s="43"/>
      <c r="H110" s="231"/>
      <c r="I110" s="231"/>
    </row>
    <row r="111" spans="1:9" s="5" customFormat="1" ht="12.75">
      <c r="A111" s="33" t="s">
        <v>222</v>
      </c>
      <c r="B111" s="161"/>
      <c r="C111" s="159"/>
      <c r="D111" s="17"/>
      <c r="E111" s="17"/>
      <c r="F111" s="43"/>
      <c r="H111" s="231"/>
      <c r="I111" s="231"/>
    </row>
    <row r="112" spans="1:9" s="5" customFormat="1" ht="12.75">
      <c r="A112" s="33" t="s">
        <v>222</v>
      </c>
      <c r="B112" s="161"/>
      <c r="C112" s="159"/>
      <c r="D112" s="17"/>
      <c r="E112" s="17"/>
      <c r="F112" s="43"/>
      <c r="H112" s="231"/>
      <c r="I112" s="231"/>
    </row>
    <row r="113" spans="1:9" s="5" customFormat="1" ht="13.5" thickBot="1">
      <c r="A113" s="33" t="s">
        <v>222</v>
      </c>
      <c r="B113" s="161"/>
      <c r="C113" s="159"/>
      <c r="D113" s="17"/>
      <c r="E113" s="17"/>
      <c r="F113" s="43"/>
      <c r="H113" s="231"/>
      <c r="I113" s="231"/>
    </row>
    <row r="114" spans="1:9" s="5" customFormat="1" ht="13.5" thickBot="1">
      <c r="A114" s="156" t="s">
        <v>109</v>
      </c>
      <c r="B114" s="125">
        <f>SUM(B91:B113)</f>
        <v>0</v>
      </c>
      <c r="C114" s="165"/>
      <c r="D114" s="44"/>
      <c r="E114" s="44"/>
      <c r="F114" s="45"/>
      <c r="H114" s="231"/>
      <c r="I114" s="231"/>
    </row>
    <row r="115" spans="1:9" s="5" customFormat="1" ht="13.5" thickBot="1">
      <c r="A115" s="156" t="s">
        <v>214</v>
      </c>
      <c r="B115" s="242"/>
      <c r="C115" s="101"/>
      <c r="D115" s="101"/>
      <c r="E115" s="101"/>
      <c r="F115" s="102"/>
      <c r="H115" s="231"/>
      <c r="I115" s="231"/>
    </row>
    <row r="116" spans="1:9" s="5" customFormat="1" ht="13.5" thickBot="1">
      <c r="A116" s="100" t="s">
        <v>216</v>
      </c>
      <c r="B116" s="164"/>
      <c r="C116" s="101"/>
      <c r="D116" s="101"/>
      <c r="E116" s="101"/>
      <c r="F116" s="102"/>
      <c r="H116" s="231"/>
      <c r="I116" s="231"/>
    </row>
    <row r="117" spans="1:10" ht="13.5" thickBot="1">
      <c r="A117" s="289" t="s">
        <v>161</v>
      </c>
      <c r="B117" s="290"/>
      <c r="C117" s="315"/>
      <c r="D117" s="315"/>
      <c r="E117" s="315"/>
      <c r="F117" s="316"/>
      <c r="J117" s="1"/>
    </row>
    <row r="118" spans="1:10" s="5" customFormat="1" ht="12.75">
      <c r="A118" s="133" t="s">
        <v>176</v>
      </c>
      <c r="B118" s="129">
        <f aca="true" t="shared" si="1" ref="B118:B134">G19*B19/1000</f>
        <v>0</v>
      </c>
      <c r="C118" s="163"/>
      <c r="D118" s="94"/>
      <c r="E118" s="94"/>
      <c r="F118" s="105"/>
      <c r="H118" s="231"/>
      <c r="I118" s="231"/>
      <c r="J118" s="231"/>
    </row>
    <row r="119" spans="1:10" s="5" customFormat="1" ht="12.75">
      <c r="A119" s="64" t="s">
        <v>177</v>
      </c>
      <c r="B119" s="130">
        <f t="shared" si="1"/>
        <v>0</v>
      </c>
      <c r="C119" s="163"/>
      <c r="D119" s="94"/>
      <c r="E119" s="94"/>
      <c r="F119" s="105"/>
      <c r="H119" s="231"/>
      <c r="I119" s="231"/>
      <c r="J119" s="231"/>
    </row>
    <row r="120" spans="1:10" s="5" customFormat="1" ht="12.75">
      <c r="A120" s="64" t="s">
        <v>178</v>
      </c>
      <c r="B120" s="130">
        <f t="shared" si="1"/>
        <v>0</v>
      </c>
      <c r="C120" s="163"/>
      <c r="D120" s="94"/>
      <c r="E120" s="94"/>
      <c r="F120" s="105"/>
      <c r="H120" s="231"/>
      <c r="I120" s="231"/>
      <c r="J120" s="231"/>
    </row>
    <row r="121" spans="1:10" s="5" customFormat="1" ht="12.75">
      <c r="A121" s="64" t="s">
        <v>179</v>
      </c>
      <c r="B121" s="130">
        <f t="shared" si="1"/>
        <v>0</v>
      </c>
      <c r="C121" s="163"/>
      <c r="D121" s="94"/>
      <c r="E121" s="94"/>
      <c r="F121" s="105"/>
      <c r="H121" s="231"/>
      <c r="I121" s="231"/>
      <c r="J121" s="231"/>
    </row>
    <row r="122" spans="1:10" s="5" customFormat="1" ht="12.75">
      <c r="A122" s="64" t="s">
        <v>180</v>
      </c>
      <c r="B122" s="130">
        <f t="shared" si="1"/>
        <v>0</v>
      </c>
      <c r="C122" s="163"/>
      <c r="D122" s="94"/>
      <c r="E122" s="94"/>
      <c r="F122" s="105"/>
      <c r="H122" s="231"/>
      <c r="I122" s="231"/>
      <c r="J122" s="231"/>
    </row>
    <row r="123" spans="1:10" s="5" customFormat="1" ht="12.75">
      <c r="A123" s="64" t="s">
        <v>181</v>
      </c>
      <c r="B123" s="130">
        <f t="shared" si="1"/>
        <v>0</v>
      </c>
      <c r="C123" s="163"/>
      <c r="D123" s="94"/>
      <c r="E123" s="94"/>
      <c r="F123" s="105"/>
      <c r="H123" s="231"/>
      <c r="I123" s="231"/>
      <c r="J123" s="231"/>
    </row>
    <row r="124" spans="1:10" s="5" customFormat="1" ht="12.75">
      <c r="A124" s="64" t="s">
        <v>182</v>
      </c>
      <c r="B124" s="130">
        <f t="shared" si="1"/>
        <v>0</v>
      </c>
      <c r="C124" s="163"/>
      <c r="D124" s="94"/>
      <c r="E124" s="94"/>
      <c r="F124" s="105"/>
      <c r="H124" s="231"/>
      <c r="I124" s="231"/>
      <c r="J124" s="231"/>
    </row>
    <row r="125" spans="1:10" s="5" customFormat="1" ht="12.75">
      <c r="A125" s="64" t="s">
        <v>183</v>
      </c>
      <c r="B125" s="130">
        <f t="shared" si="1"/>
        <v>0</v>
      </c>
      <c r="C125" s="163"/>
      <c r="D125" s="94"/>
      <c r="E125" s="94"/>
      <c r="F125" s="105"/>
      <c r="H125" s="231"/>
      <c r="I125" s="231"/>
      <c r="J125" s="231"/>
    </row>
    <row r="126" spans="1:10" s="5" customFormat="1" ht="12.75">
      <c r="A126" s="64" t="s">
        <v>184</v>
      </c>
      <c r="B126" s="130">
        <f t="shared" si="1"/>
        <v>0</v>
      </c>
      <c r="C126" s="163"/>
      <c r="D126" s="94"/>
      <c r="E126" s="94"/>
      <c r="F126" s="105"/>
      <c r="H126" s="231"/>
      <c r="I126" s="231"/>
      <c r="J126" s="231"/>
    </row>
    <row r="127" spans="1:10" s="5" customFormat="1" ht="12.75">
      <c r="A127" s="64" t="s">
        <v>185</v>
      </c>
      <c r="B127" s="130">
        <f t="shared" si="1"/>
        <v>0</v>
      </c>
      <c r="C127" s="163"/>
      <c r="D127" s="94"/>
      <c r="E127" s="94"/>
      <c r="F127" s="105"/>
      <c r="H127" s="231"/>
      <c r="I127" s="231"/>
      <c r="J127" s="231"/>
    </row>
    <row r="128" spans="1:10" s="5" customFormat="1" ht="12.75">
      <c r="A128" s="64" t="s">
        <v>186</v>
      </c>
      <c r="B128" s="130">
        <f t="shared" si="1"/>
        <v>0</v>
      </c>
      <c r="C128" s="163"/>
      <c r="D128" s="94"/>
      <c r="E128" s="94"/>
      <c r="F128" s="105"/>
      <c r="H128" s="231"/>
      <c r="I128" s="231"/>
      <c r="J128" s="231"/>
    </row>
    <row r="129" spans="1:10" s="5" customFormat="1" ht="12.75">
      <c r="A129" s="64" t="s">
        <v>187</v>
      </c>
      <c r="B129" s="130">
        <f t="shared" si="1"/>
        <v>0</v>
      </c>
      <c r="C129" s="163"/>
      <c r="D129" s="94"/>
      <c r="E129" s="94"/>
      <c r="F129" s="105"/>
      <c r="H129" s="231"/>
      <c r="I129" s="231"/>
      <c r="J129" s="231"/>
    </row>
    <row r="130" spans="1:10" s="5" customFormat="1" ht="12.75">
      <c r="A130" s="64" t="s">
        <v>188</v>
      </c>
      <c r="B130" s="130">
        <f t="shared" si="1"/>
        <v>0</v>
      </c>
      <c r="C130" s="163"/>
      <c r="D130" s="94"/>
      <c r="E130" s="94"/>
      <c r="F130" s="105"/>
      <c r="H130" s="231"/>
      <c r="I130" s="231"/>
      <c r="J130" s="231"/>
    </row>
    <row r="131" spans="1:10" s="5" customFormat="1" ht="12.75">
      <c r="A131" s="64" t="s">
        <v>189</v>
      </c>
      <c r="B131" s="130">
        <f t="shared" si="1"/>
        <v>0</v>
      </c>
      <c r="C131" s="163"/>
      <c r="D131" s="94"/>
      <c r="E131" s="94"/>
      <c r="F131" s="105"/>
      <c r="H131" s="231"/>
      <c r="I131" s="231"/>
      <c r="J131" s="231"/>
    </row>
    <row r="132" spans="1:10" s="5" customFormat="1" ht="12.75">
      <c r="A132" s="64" t="s">
        <v>190</v>
      </c>
      <c r="B132" s="130">
        <f t="shared" si="1"/>
        <v>0</v>
      </c>
      <c r="C132" s="163"/>
      <c r="D132" s="94"/>
      <c r="E132" s="94"/>
      <c r="F132" s="105"/>
      <c r="H132" s="231"/>
      <c r="I132" s="231"/>
      <c r="J132" s="231"/>
    </row>
    <row r="133" spans="1:10" s="5" customFormat="1" ht="12.75">
      <c r="A133" s="64" t="s">
        <v>191</v>
      </c>
      <c r="B133" s="130">
        <f t="shared" si="1"/>
        <v>0</v>
      </c>
      <c r="C133" s="163"/>
      <c r="D133" s="94"/>
      <c r="E133" s="94"/>
      <c r="F133" s="105"/>
      <c r="H133" s="231"/>
      <c r="I133" s="231"/>
      <c r="J133" s="231"/>
    </row>
    <row r="134" spans="1:10" s="5" customFormat="1" ht="12.75">
      <c r="A134" s="64" t="s">
        <v>192</v>
      </c>
      <c r="B134" s="130">
        <f t="shared" si="1"/>
        <v>0</v>
      </c>
      <c r="C134" s="163"/>
      <c r="D134" s="94"/>
      <c r="E134" s="94"/>
      <c r="F134" s="105"/>
      <c r="H134" s="231"/>
      <c r="I134" s="231"/>
      <c r="J134" s="231"/>
    </row>
    <row r="135" spans="1:10" s="5" customFormat="1" ht="12.75">
      <c r="A135" s="33" t="s">
        <v>222</v>
      </c>
      <c r="B135" s="161"/>
      <c r="C135" s="258"/>
      <c r="D135" s="259"/>
      <c r="E135" s="259"/>
      <c r="F135" s="260"/>
      <c r="H135" s="231"/>
      <c r="I135" s="231"/>
      <c r="J135" s="231"/>
    </row>
    <row r="136" spans="1:10" s="5" customFormat="1" ht="12.75">
      <c r="A136" s="33" t="s">
        <v>222</v>
      </c>
      <c r="B136" s="161"/>
      <c r="C136" s="258"/>
      <c r="D136" s="259"/>
      <c r="E136" s="259"/>
      <c r="F136" s="260"/>
      <c r="H136" s="231"/>
      <c r="I136" s="231"/>
      <c r="J136" s="231"/>
    </row>
    <row r="137" spans="1:10" s="5" customFormat="1" ht="12.75">
      <c r="A137" s="33" t="s">
        <v>222</v>
      </c>
      <c r="B137" s="161"/>
      <c r="C137" s="258"/>
      <c r="D137" s="259"/>
      <c r="E137" s="259"/>
      <c r="F137" s="260"/>
      <c r="H137" s="231"/>
      <c r="I137" s="231"/>
      <c r="J137" s="231"/>
    </row>
    <row r="138" spans="1:10" s="5" customFormat="1" ht="12.75">
      <c r="A138" s="33" t="s">
        <v>222</v>
      </c>
      <c r="B138" s="161"/>
      <c r="C138" s="258"/>
      <c r="D138" s="259"/>
      <c r="E138" s="259"/>
      <c r="F138" s="260"/>
      <c r="H138" s="231"/>
      <c r="I138" s="231"/>
      <c r="J138" s="231"/>
    </row>
    <row r="139" spans="1:10" s="5" customFormat="1" ht="13.5" thickBot="1">
      <c r="A139" s="33" t="s">
        <v>222</v>
      </c>
      <c r="B139" s="161"/>
      <c r="C139" s="258"/>
      <c r="D139" s="259"/>
      <c r="E139" s="259"/>
      <c r="F139" s="260"/>
      <c r="H139" s="231"/>
      <c r="I139" s="231"/>
      <c r="J139" s="231"/>
    </row>
    <row r="140" spans="1:6" ht="13.5" thickBot="1">
      <c r="A140" s="156" t="s">
        <v>217</v>
      </c>
      <c r="B140" s="124">
        <f>SUM(B118:B139)</f>
        <v>0</v>
      </c>
      <c r="C140" s="152"/>
      <c r="D140" s="41"/>
      <c r="E140" s="41"/>
      <c r="F140" s="42"/>
    </row>
    <row r="141" spans="1:6" ht="13.5" thickBot="1">
      <c r="A141" s="289" t="s">
        <v>162</v>
      </c>
      <c r="B141" s="290"/>
      <c r="C141" s="315"/>
      <c r="D141" s="315"/>
      <c r="E141" s="315"/>
      <c r="F141" s="316"/>
    </row>
    <row r="142" spans="1:10" s="5" customFormat="1" ht="12.75">
      <c r="A142" s="162" t="s">
        <v>176</v>
      </c>
      <c r="B142" s="160"/>
      <c r="C142" s="159"/>
      <c r="D142" s="17"/>
      <c r="E142" s="17"/>
      <c r="F142" s="43"/>
      <c r="H142" s="231"/>
      <c r="I142" s="231"/>
      <c r="J142" s="231"/>
    </row>
    <row r="143" spans="1:10" s="5" customFormat="1" ht="12.75">
      <c r="A143" s="33" t="s">
        <v>177</v>
      </c>
      <c r="B143" s="161"/>
      <c r="C143" s="159"/>
      <c r="D143" s="17"/>
      <c r="E143" s="17"/>
      <c r="F143" s="43"/>
      <c r="H143" s="231"/>
      <c r="I143" s="231"/>
      <c r="J143" s="231"/>
    </row>
    <row r="144" spans="1:10" s="5" customFormat="1" ht="12.75">
      <c r="A144" s="33" t="s">
        <v>178</v>
      </c>
      <c r="B144" s="161"/>
      <c r="C144" s="159"/>
      <c r="D144" s="17"/>
      <c r="E144" s="17"/>
      <c r="F144" s="43"/>
      <c r="H144" s="231"/>
      <c r="I144" s="231"/>
      <c r="J144" s="231"/>
    </row>
    <row r="145" spans="1:10" s="5" customFormat="1" ht="12.75">
      <c r="A145" s="33" t="s">
        <v>179</v>
      </c>
      <c r="B145" s="161"/>
      <c r="C145" s="159"/>
      <c r="D145" s="17"/>
      <c r="E145" s="17"/>
      <c r="F145" s="43"/>
      <c r="H145" s="231"/>
      <c r="I145" s="231"/>
      <c r="J145" s="231"/>
    </row>
    <row r="146" spans="1:10" s="5" customFormat="1" ht="12.75">
      <c r="A146" s="33" t="s">
        <v>180</v>
      </c>
      <c r="B146" s="161"/>
      <c r="C146" s="159"/>
      <c r="D146" s="17"/>
      <c r="E146" s="17"/>
      <c r="F146" s="43"/>
      <c r="H146" s="231"/>
      <c r="I146" s="231"/>
      <c r="J146" s="231"/>
    </row>
    <row r="147" spans="1:10" s="5" customFormat="1" ht="12.75">
      <c r="A147" s="33" t="s">
        <v>181</v>
      </c>
      <c r="B147" s="161"/>
      <c r="C147" s="159"/>
      <c r="D147" s="17"/>
      <c r="E147" s="17"/>
      <c r="F147" s="43"/>
      <c r="H147" s="231"/>
      <c r="I147" s="231"/>
      <c r="J147" s="231"/>
    </row>
    <row r="148" spans="1:10" s="5" customFormat="1" ht="12.75">
      <c r="A148" s="33" t="s">
        <v>182</v>
      </c>
      <c r="B148" s="161"/>
      <c r="C148" s="159"/>
      <c r="D148" s="17"/>
      <c r="E148" s="17"/>
      <c r="F148" s="43"/>
      <c r="H148" s="231"/>
      <c r="I148" s="231"/>
      <c r="J148" s="231"/>
    </row>
    <row r="149" spans="1:10" s="5" customFormat="1" ht="12.75">
      <c r="A149" s="33" t="s">
        <v>183</v>
      </c>
      <c r="B149" s="161"/>
      <c r="C149" s="159"/>
      <c r="D149" s="17"/>
      <c r="E149" s="17"/>
      <c r="F149" s="43"/>
      <c r="H149" s="231"/>
      <c r="I149" s="231"/>
      <c r="J149" s="231"/>
    </row>
    <row r="150" spans="1:10" s="5" customFormat="1" ht="12.75">
      <c r="A150" s="33" t="s">
        <v>184</v>
      </c>
      <c r="B150" s="161"/>
      <c r="C150" s="159"/>
      <c r="D150" s="17"/>
      <c r="E150" s="17"/>
      <c r="F150" s="43"/>
      <c r="H150" s="231"/>
      <c r="I150" s="231"/>
      <c r="J150" s="231"/>
    </row>
    <row r="151" spans="1:10" s="5" customFormat="1" ht="12.75">
      <c r="A151" s="33" t="s">
        <v>185</v>
      </c>
      <c r="B151" s="161"/>
      <c r="C151" s="159"/>
      <c r="D151" s="17"/>
      <c r="E151" s="17"/>
      <c r="F151" s="43"/>
      <c r="H151" s="231"/>
      <c r="I151" s="231"/>
      <c r="J151" s="231"/>
    </row>
    <row r="152" spans="1:10" s="5" customFormat="1" ht="12.75">
      <c r="A152" s="33" t="s">
        <v>186</v>
      </c>
      <c r="B152" s="161"/>
      <c r="C152" s="159"/>
      <c r="D152" s="17"/>
      <c r="E152" s="17"/>
      <c r="F152" s="43"/>
      <c r="H152" s="231"/>
      <c r="I152" s="231"/>
      <c r="J152" s="231"/>
    </row>
    <row r="153" spans="1:10" s="5" customFormat="1" ht="12.75">
      <c r="A153" s="33" t="s">
        <v>187</v>
      </c>
      <c r="B153" s="161"/>
      <c r="C153" s="159"/>
      <c r="D153" s="17"/>
      <c r="E153" s="17"/>
      <c r="F153" s="43"/>
      <c r="H153" s="231"/>
      <c r="I153" s="231"/>
      <c r="J153" s="231"/>
    </row>
    <row r="154" spans="1:10" s="5" customFormat="1" ht="12.75">
      <c r="A154" s="33" t="s">
        <v>188</v>
      </c>
      <c r="B154" s="161"/>
      <c r="C154" s="159"/>
      <c r="D154" s="17"/>
      <c r="E154" s="17"/>
      <c r="F154" s="43"/>
      <c r="H154" s="231"/>
      <c r="I154" s="231"/>
      <c r="J154" s="231"/>
    </row>
    <row r="155" spans="1:10" s="5" customFormat="1" ht="12.75">
      <c r="A155" s="33" t="s">
        <v>189</v>
      </c>
      <c r="B155" s="161"/>
      <c r="C155" s="159"/>
      <c r="D155" s="17"/>
      <c r="E155" s="17"/>
      <c r="F155" s="43"/>
      <c r="H155" s="231"/>
      <c r="I155" s="231"/>
      <c r="J155" s="231"/>
    </row>
    <row r="156" spans="1:10" s="5" customFormat="1" ht="12.75">
      <c r="A156" s="33" t="s">
        <v>190</v>
      </c>
      <c r="B156" s="161"/>
      <c r="C156" s="159"/>
      <c r="D156" s="17"/>
      <c r="E156" s="17"/>
      <c r="F156" s="43"/>
      <c r="H156" s="231"/>
      <c r="I156" s="231"/>
      <c r="J156" s="231"/>
    </row>
    <row r="157" spans="1:10" s="5" customFormat="1" ht="12.75">
      <c r="A157" s="33" t="s">
        <v>191</v>
      </c>
      <c r="B157" s="161"/>
      <c r="C157" s="159"/>
      <c r="D157" s="17"/>
      <c r="E157" s="17"/>
      <c r="F157" s="43"/>
      <c r="H157" s="231"/>
      <c r="I157" s="231"/>
      <c r="J157" s="231"/>
    </row>
    <row r="158" spans="1:10" s="5" customFormat="1" ht="12.75">
      <c r="A158" s="33" t="s">
        <v>192</v>
      </c>
      <c r="B158" s="161"/>
      <c r="C158" s="159"/>
      <c r="D158" s="17"/>
      <c r="E158" s="17"/>
      <c r="F158" s="43"/>
      <c r="H158" s="231"/>
      <c r="I158" s="231"/>
      <c r="J158" s="231"/>
    </row>
    <row r="159" spans="1:10" s="5" customFormat="1" ht="12.75">
      <c r="A159" s="33" t="s">
        <v>222</v>
      </c>
      <c r="B159" s="161"/>
      <c r="C159" s="159"/>
      <c r="D159" s="17"/>
      <c r="E159" s="17"/>
      <c r="F159" s="43"/>
      <c r="H159" s="231"/>
      <c r="I159" s="231"/>
      <c r="J159" s="231"/>
    </row>
    <row r="160" spans="1:10" s="5" customFormat="1" ht="12.75">
      <c r="A160" s="33" t="s">
        <v>222</v>
      </c>
      <c r="B160" s="161"/>
      <c r="C160" s="159"/>
      <c r="D160" s="17"/>
      <c r="E160" s="17"/>
      <c r="F160" s="43"/>
      <c r="H160" s="231"/>
      <c r="I160" s="231"/>
      <c r="J160" s="231"/>
    </row>
    <row r="161" spans="1:10" s="5" customFormat="1" ht="12.75">
      <c r="A161" s="33" t="s">
        <v>222</v>
      </c>
      <c r="B161" s="161"/>
      <c r="C161" s="159"/>
      <c r="D161" s="17"/>
      <c r="E161" s="17"/>
      <c r="F161" s="43"/>
      <c r="H161" s="231"/>
      <c r="I161" s="231"/>
      <c r="J161" s="231"/>
    </row>
    <row r="162" spans="1:10" s="5" customFormat="1" ht="12.75">
      <c r="A162" s="33" t="s">
        <v>222</v>
      </c>
      <c r="B162" s="161"/>
      <c r="C162" s="159"/>
      <c r="D162" s="17"/>
      <c r="E162" s="17"/>
      <c r="F162" s="43"/>
      <c r="H162" s="231"/>
      <c r="I162" s="231"/>
      <c r="J162" s="231"/>
    </row>
    <row r="163" spans="1:10" s="5" customFormat="1" ht="13.5" thickBot="1">
      <c r="A163" s="33" t="s">
        <v>222</v>
      </c>
      <c r="B163" s="161"/>
      <c r="C163" s="159"/>
      <c r="D163" s="17"/>
      <c r="E163" s="17"/>
      <c r="F163" s="43"/>
      <c r="H163" s="231"/>
      <c r="I163" s="231"/>
      <c r="J163" s="231"/>
    </row>
    <row r="164" spans="1:6" ht="13.5" thickBot="1">
      <c r="A164" s="156" t="s">
        <v>111</v>
      </c>
      <c r="B164" s="124">
        <f>SUM(B142:B163)</f>
        <v>0</v>
      </c>
      <c r="C164" s="152"/>
      <c r="D164" s="41"/>
      <c r="E164" s="41"/>
      <c r="F164" s="42"/>
    </row>
    <row r="165" spans="1:6" ht="13.5" thickBot="1">
      <c r="A165" s="47" t="s">
        <v>154</v>
      </c>
      <c r="B165" s="158"/>
      <c r="C165" s="157"/>
      <c r="D165" s="48"/>
      <c r="E165" s="48"/>
      <c r="F165" s="49"/>
    </row>
    <row r="166" spans="1:6" ht="13.5" thickBot="1">
      <c r="A166" s="308" t="s">
        <v>2</v>
      </c>
      <c r="B166" s="309"/>
      <c r="C166" s="309"/>
      <c r="D166" s="309"/>
      <c r="E166" s="309"/>
      <c r="F166" s="310"/>
    </row>
    <row r="167" spans="1:6" ht="12.75">
      <c r="A167" s="149" t="s">
        <v>4</v>
      </c>
      <c r="B167" s="145"/>
      <c r="C167" s="153"/>
      <c r="D167" s="20"/>
      <c r="E167" s="20"/>
      <c r="F167" s="21"/>
    </row>
    <row r="168" spans="1:6" ht="12.75">
      <c r="A168" s="4" t="s">
        <v>5</v>
      </c>
      <c r="B168" s="146"/>
      <c r="C168" s="154"/>
      <c r="D168" s="18"/>
      <c r="E168" s="18"/>
      <c r="F168" s="19"/>
    </row>
    <row r="169" spans="1:6" ht="13.5" thickBot="1">
      <c r="A169" s="150" t="s">
        <v>6</v>
      </c>
      <c r="B169" s="155"/>
      <c r="C169" s="154"/>
      <c r="D169" s="18"/>
      <c r="E169" s="18"/>
      <c r="F169" s="19"/>
    </row>
    <row r="170" spans="1:6" ht="13.5" thickBot="1">
      <c r="A170" s="151" t="s">
        <v>8</v>
      </c>
      <c r="B170" s="124">
        <f>SUM(B167:B169)</f>
        <v>0</v>
      </c>
      <c r="C170" s="152"/>
      <c r="D170" s="41"/>
      <c r="E170" s="41"/>
      <c r="F170" s="42"/>
    </row>
    <row r="171" spans="1:6" ht="13.5" thickBot="1">
      <c r="A171" s="308" t="s">
        <v>9</v>
      </c>
      <c r="B171" s="309"/>
      <c r="C171" s="309"/>
      <c r="D171" s="309"/>
      <c r="E171" s="309"/>
      <c r="F171" s="310"/>
    </row>
    <row r="172" spans="1:6" ht="12.75">
      <c r="A172" s="147" t="s">
        <v>163</v>
      </c>
      <c r="B172" s="145"/>
      <c r="C172" s="143"/>
      <c r="D172" s="22"/>
      <c r="E172" s="22"/>
      <c r="F172" s="23"/>
    </row>
    <row r="173" spans="1:6" ht="12.75">
      <c r="A173" s="67" t="s">
        <v>10</v>
      </c>
      <c r="B173" s="146"/>
      <c r="C173" s="144"/>
      <c r="D173" s="25"/>
      <c r="E173" s="25"/>
      <c r="F173" s="26"/>
    </row>
    <row r="174" spans="1:6" ht="12.75">
      <c r="A174" s="67" t="s">
        <v>207</v>
      </c>
      <c r="B174" s="146"/>
      <c r="C174" s="144"/>
      <c r="D174" s="25"/>
      <c r="E174" s="25"/>
      <c r="F174" s="26"/>
    </row>
    <row r="175" spans="1:6" ht="12.75">
      <c r="A175" s="67" t="s">
        <v>208</v>
      </c>
      <c r="B175" s="146"/>
      <c r="C175" s="144"/>
      <c r="D175" s="25"/>
      <c r="E175" s="25"/>
      <c r="F175" s="26"/>
    </row>
    <row r="176" spans="1:6" ht="13.5" thickBot="1">
      <c r="A176" s="148" t="s">
        <v>140</v>
      </c>
      <c r="B176" s="146"/>
      <c r="C176" s="144"/>
      <c r="D176" s="25"/>
      <c r="E176" s="25"/>
      <c r="F176" s="26"/>
    </row>
    <row r="177" spans="1:2" ht="12.75">
      <c r="A177" s="3"/>
      <c r="B177" s="68"/>
    </row>
    <row r="178" ht="12.75">
      <c r="A178" s="3"/>
    </row>
    <row r="179" ht="12.75">
      <c r="A179" s="3"/>
    </row>
    <row r="180" spans="8:10" s="3" customFormat="1" ht="12.75">
      <c r="H180" s="230"/>
      <c r="I180" s="230"/>
      <c r="J180" s="230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44" spans="8:10" s="3" customFormat="1" ht="12.75">
      <c r="H244" s="230"/>
      <c r="I244" s="230"/>
      <c r="J244" s="230"/>
    </row>
    <row r="245" spans="8:10" s="3" customFormat="1" ht="12.75">
      <c r="H245" s="230"/>
      <c r="I245" s="230"/>
      <c r="J245" s="230"/>
    </row>
    <row r="246" spans="8:10" s="3" customFormat="1" ht="12.75">
      <c r="H246" s="230"/>
      <c r="I246" s="230"/>
      <c r="J246" s="230"/>
    </row>
    <row r="247" spans="8:10" s="3" customFormat="1" ht="12.75">
      <c r="H247" s="230"/>
      <c r="I247" s="230"/>
      <c r="J247" s="230"/>
    </row>
    <row r="248" spans="8:10" s="3" customFormat="1" ht="12.75">
      <c r="H248" s="230"/>
      <c r="I248" s="230"/>
      <c r="J248" s="230"/>
    </row>
    <row r="249" spans="8:10" s="3" customFormat="1" ht="12.75">
      <c r="H249" s="230"/>
      <c r="I249" s="230"/>
      <c r="J249" s="230"/>
    </row>
    <row r="250" spans="8:10" s="3" customFormat="1" ht="12.75">
      <c r="H250" s="230"/>
      <c r="I250" s="230"/>
      <c r="J250" s="230"/>
    </row>
    <row r="251" spans="8:10" s="3" customFormat="1" ht="12.75">
      <c r="H251" s="230"/>
      <c r="I251" s="230"/>
      <c r="J251" s="230"/>
    </row>
    <row r="252" spans="8:10" s="3" customFormat="1" ht="12.75">
      <c r="H252" s="230"/>
      <c r="I252" s="230"/>
      <c r="J252" s="230"/>
    </row>
  </sheetData>
  <mergeCells count="9">
    <mergeCell ref="A171:F171"/>
    <mergeCell ref="A1:F1"/>
    <mergeCell ref="A3:F3"/>
    <mergeCell ref="A166:F166"/>
    <mergeCell ref="A18:F18"/>
    <mergeCell ref="A42:F42"/>
    <mergeCell ref="A66:F66"/>
    <mergeCell ref="A117:F117"/>
    <mergeCell ref="A141:F141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K11" sqref="K11"/>
    </sheetView>
  </sheetViews>
  <sheetFormatPr defaultColWidth="9.140625" defaultRowHeight="12.75"/>
  <cols>
    <col min="1" max="1" width="28.57421875" style="1" customWidth="1"/>
    <col min="2" max="2" width="11.57421875" style="1" bestFit="1" customWidth="1"/>
    <col min="3" max="3" width="11.57421875" style="1" customWidth="1"/>
    <col min="4" max="4" width="23.8515625" style="1" bestFit="1" customWidth="1"/>
    <col min="5" max="5" width="11.00390625" style="1" customWidth="1"/>
    <col min="6" max="6" width="10.8515625" style="1" customWidth="1"/>
    <col min="7" max="7" width="9.7109375" style="1" customWidth="1"/>
    <col min="8" max="16384" width="9.140625" style="1" customWidth="1"/>
  </cols>
  <sheetData>
    <row r="1" spans="1:9" ht="54.75" customHeight="1" thickBot="1">
      <c r="A1" s="352" t="str">
        <f>'Mod. 1 - Materie e Prodotti'!A1:F1</f>
        <v>SCHEDA DI RACCOLTA PARAMETRI GESTIONALI AIA
Allevamento: </v>
      </c>
      <c r="B1" s="353"/>
      <c r="C1" s="353"/>
      <c r="D1" s="353"/>
      <c r="E1" s="354"/>
      <c r="F1" s="373" t="str">
        <f>'Mod. 1 - Materie e Prodotti'!B2</f>
        <v>ANNO </v>
      </c>
      <c r="G1" s="374"/>
      <c r="H1" s="230"/>
      <c r="I1" s="3"/>
    </row>
    <row r="3" spans="1:7" ht="26.25" customHeight="1" thickBot="1">
      <c r="A3" s="376" t="s">
        <v>170</v>
      </c>
      <c r="B3" s="377"/>
      <c r="C3" s="377"/>
      <c r="D3" s="378"/>
      <c r="E3" s="379"/>
      <c r="F3" s="379"/>
      <c r="G3" s="78"/>
    </row>
    <row r="4" spans="1:7" ht="85.5" customHeight="1">
      <c r="A4" s="261"/>
      <c r="B4" s="50" t="s">
        <v>129</v>
      </c>
      <c r="C4" s="14" t="s">
        <v>59</v>
      </c>
      <c r="D4" s="14" t="s">
        <v>128</v>
      </c>
      <c r="E4" s="106" t="s">
        <v>130</v>
      </c>
      <c r="F4" s="106" t="s">
        <v>130</v>
      </c>
      <c r="G4" s="107" t="s">
        <v>131</v>
      </c>
    </row>
    <row r="5" spans="1:7" ht="18" customHeight="1">
      <c r="A5" s="70" t="s">
        <v>125</v>
      </c>
      <c r="B5" s="79"/>
      <c r="C5" s="80"/>
      <c r="D5" s="195"/>
      <c r="E5" s="81"/>
      <c r="F5" s="81"/>
      <c r="G5" s="30"/>
    </row>
    <row r="6" spans="1:7" s="5" customFormat="1" ht="25.5">
      <c r="A6" s="71" t="s">
        <v>126</v>
      </c>
      <c r="B6" s="39"/>
      <c r="C6" s="75"/>
      <c r="D6" s="197"/>
      <c r="E6" s="76"/>
      <c r="F6" s="76"/>
      <c r="G6" s="77"/>
    </row>
    <row r="7" spans="1:7" ht="26.25" thickBot="1">
      <c r="A7" s="72" t="s">
        <v>127</v>
      </c>
      <c r="B7" s="74"/>
      <c r="C7" s="73"/>
      <c r="D7" s="203"/>
      <c r="E7" s="37"/>
      <c r="F7" s="37"/>
      <c r="G7" s="38"/>
    </row>
    <row r="8" ht="43.5" customHeight="1"/>
    <row r="9" ht="26.25" customHeight="1"/>
    <row r="10" ht="85.5" customHeight="1"/>
    <row r="11" ht="18" customHeight="1"/>
    <row r="12" s="5" customFormat="1" ht="12.75"/>
    <row r="14" ht="18" customHeight="1"/>
    <row r="15" ht="18" customHeight="1"/>
    <row r="16" ht="26.25" customHeight="1"/>
    <row r="17" ht="85.5" customHeight="1"/>
    <row r="18" ht="18" customHeight="1"/>
    <row r="19" s="5" customFormat="1" ht="12.75"/>
  </sheetData>
  <mergeCells count="3">
    <mergeCell ref="A3:F3"/>
    <mergeCell ref="A1:E1"/>
    <mergeCell ref="F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6">
      <selection activeCell="H11" sqref="H11"/>
    </sheetView>
  </sheetViews>
  <sheetFormatPr defaultColWidth="9.140625" defaultRowHeight="12.75"/>
  <cols>
    <col min="1" max="1" width="59.28125" style="1" customWidth="1"/>
    <col min="2" max="4" width="19.7109375" style="1" customWidth="1"/>
    <col min="5" max="16384" width="9.140625" style="1" customWidth="1"/>
  </cols>
  <sheetData>
    <row r="1" spans="1:9" ht="54.75" customHeight="1" thickBot="1">
      <c r="A1" s="352" t="str">
        <f>'Mod. 1 - Materie e Prodotti'!A1:F1</f>
        <v>SCHEDA DI RACCOLTA PARAMETRI GESTIONALI AIA
Allevamento: </v>
      </c>
      <c r="B1" s="353"/>
      <c r="C1" s="353"/>
      <c r="D1" s="354"/>
      <c r="E1" s="244"/>
      <c r="F1" s="230"/>
      <c r="G1" s="230"/>
      <c r="H1" s="230"/>
      <c r="I1" s="3"/>
    </row>
    <row r="2" spans="1:8" ht="18.75" thickBot="1">
      <c r="A2" s="320" t="s">
        <v>75</v>
      </c>
      <c r="B2" s="321"/>
      <c r="C2" s="337" t="str">
        <f>'Mod. 1 - Materie e Prodotti'!B2</f>
        <v>ANNO </v>
      </c>
      <c r="D2" s="339"/>
      <c r="E2" s="28"/>
      <c r="F2" s="113"/>
      <c r="G2" s="113"/>
      <c r="H2" s="113"/>
    </row>
    <row r="3" s="381" customFormat="1" ht="30" customHeight="1" thickBot="1">
      <c r="A3" s="380"/>
    </row>
    <row r="4" spans="1:4" ht="26.25" thickBot="1">
      <c r="A4" s="305" t="s">
        <v>82</v>
      </c>
      <c r="B4" s="108" t="s">
        <v>171</v>
      </c>
      <c r="C4" s="109" t="s">
        <v>172</v>
      </c>
      <c r="D4" s="110" t="s">
        <v>173</v>
      </c>
    </row>
    <row r="5" s="207" customFormat="1" ht="24.75" customHeight="1" thickBot="1">
      <c r="A5" s="307" t="s">
        <v>83</v>
      </c>
    </row>
    <row r="6" spans="1:4" ht="24.75" customHeight="1">
      <c r="A6" s="306" t="s">
        <v>76</v>
      </c>
      <c r="B6" s="216"/>
      <c r="C6" s="217"/>
      <c r="D6" s="218"/>
    </row>
    <row r="7" spans="1:4" ht="24.75" customHeight="1">
      <c r="A7" s="300" t="s">
        <v>77</v>
      </c>
      <c r="B7" s="212"/>
      <c r="C7" s="35"/>
      <c r="D7" s="31"/>
    </row>
    <row r="8" spans="1:4" ht="24.75" customHeight="1">
      <c r="A8" s="301" t="s">
        <v>134</v>
      </c>
      <c r="B8" s="212"/>
      <c r="C8" s="35"/>
      <c r="D8" s="31"/>
    </row>
    <row r="9" spans="1:4" ht="24.75" customHeight="1">
      <c r="A9" s="300" t="s">
        <v>78</v>
      </c>
      <c r="B9" s="212"/>
      <c r="C9" s="35"/>
      <c r="D9" s="31"/>
    </row>
    <row r="10" spans="1:4" ht="24.75" customHeight="1">
      <c r="A10" s="300" t="s">
        <v>79</v>
      </c>
      <c r="B10" s="212"/>
      <c r="C10" s="35"/>
      <c r="D10" s="31"/>
    </row>
    <row r="11" spans="1:4" ht="24.75" customHeight="1">
      <c r="A11" s="300" t="s">
        <v>132</v>
      </c>
      <c r="B11" s="212"/>
      <c r="C11" s="35"/>
      <c r="D11" s="31"/>
    </row>
    <row r="12" spans="1:4" ht="24.75" customHeight="1">
      <c r="A12" s="301" t="s">
        <v>133</v>
      </c>
      <c r="B12" s="212"/>
      <c r="C12" s="35"/>
      <c r="D12" s="31"/>
    </row>
    <row r="13" spans="1:4" ht="24.75" customHeight="1">
      <c r="A13" s="301" t="s">
        <v>80</v>
      </c>
      <c r="B13" s="212"/>
      <c r="C13" s="35"/>
      <c r="D13" s="31"/>
    </row>
    <row r="14" spans="1:4" ht="24.75" customHeight="1">
      <c r="A14" s="302" t="s">
        <v>81</v>
      </c>
      <c r="B14" s="209"/>
      <c r="C14" s="210"/>
      <c r="D14" s="211"/>
    </row>
    <row r="15" spans="1:4" s="3" customFormat="1" ht="24.75" customHeight="1">
      <c r="A15" s="303" t="s">
        <v>136</v>
      </c>
      <c r="B15" s="212"/>
      <c r="C15" s="35"/>
      <c r="D15" s="31"/>
    </row>
    <row r="16" spans="1:4" s="3" customFormat="1" ht="12.75">
      <c r="A16" s="304" t="s">
        <v>137</v>
      </c>
      <c r="B16" s="212"/>
      <c r="C16" s="35"/>
      <c r="D16" s="31"/>
    </row>
    <row r="17" spans="1:4" s="3" customFormat="1" ht="13.5" thickBot="1">
      <c r="A17" s="304" t="s">
        <v>139</v>
      </c>
      <c r="B17" s="213"/>
      <c r="C17" s="37"/>
      <c r="D17" s="38"/>
    </row>
    <row r="18" s="207" customFormat="1" ht="24.75" customHeight="1" thickBot="1">
      <c r="A18" s="299" t="s">
        <v>86</v>
      </c>
    </row>
    <row r="19" spans="1:4" ht="24.75" customHeight="1">
      <c r="A19" s="223" t="s">
        <v>84</v>
      </c>
      <c r="B19" s="294"/>
      <c r="C19" s="217"/>
      <c r="D19" s="218"/>
    </row>
    <row r="20" spans="1:4" ht="24.75" customHeight="1" thickBot="1">
      <c r="A20" s="297" t="s">
        <v>85</v>
      </c>
      <c r="B20" s="222"/>
      <c r="C20" s="37"/>
      <c r="D20" s="38"/>
    </row>
    <row r="21" s="207" customFormat="1" ht="24.75" customHeight="1" thickBot="1">
      <c r="A21" s="299" t="s">
        <v>91</v>
      </c>
    </row>
    <row r="22" spans="1:4" ht="24.75" customHeight="1">
      <c r="A22" s="223" t="s">
        <v>87</v>
      </c>
      <c r="B22" s="294"/>
      <c r="C22" s="217"/>
      <c r="D22" s="218"/>
    </row>
    <row r="23" spans="1:4" ht="24.75" customHeight="1">
      <c r="A23" s="7" t="s">
        <v>153</v>
      </c>
      <c r="B23" s="295"/>
      <c r="C23" s="220"/>
      <c r="D23" s="221"/>
    </row>
    <row r="24" spans="1:4" ht="24.75" customHeight="1" thickBot="1">
      <c r="A24" s="297" t="s">
        <v>88</v>
      </c>
      <c r="B24" s="222"/>
      <c r="C24" s="37"/>
      <c r="D24" s="38"/>
    </row>
    <row r="25" spans="1:4" s="207" customFormat="1" ht="24.75" customHeight="1" thickBot="1">
      <c r="A25" s="214" t="s">
        <v>92</v>
      </c>
      <c r="B25" s="104"/>
      <c r="C25" s="104"/>
      <c r="D25" s="104"/>
    </row>
    <row r="26" spans="1:4" ht="24.75" customHeight="1" thickBot="1">
      <c r="A26" s="215" t="s">
        <v>89</v>
      </c>
      <c r="B26" s="216"/>
      <c r="C26" s="217"/>
      <c r="D26" s="218"/>
    </row>
    <row r="27" spans="1:4" ht="24.75" customHeight="1" thickBot="1">
      <c r="A27" s="219" t="s">
        <v>90</v>
      </c>
      <c r="B27" s="213"/>
      <c r="C27" s="37"/>
      <c r="D27" s="38"/>
    </row>
    <row r="28" s="207" customFormat="1" ht="24.75" customHeight="1" thickBot="1">
      <c r="A28" s="296" t="s">
        <v>98</v>
      </c>
    </row>
    <row r="29" spans="1:4" ht="12.75">
      <c r="A29" s="223" t="s">
        <v>174</v>
      </c>
      <c r="B29" s="294"/>
      <c r="C29" s="217"/>
      <c r="D29" s="218"/>
    </row>
    <row r="30" spans="1:4" ht="24.75" customHeight="1">
      <c r="A30" s="7" t="s">
        <v>93</v>
      </c>
      <c r="B30" s="208"/>
      <c r="C30" s="35"/>
      <c r="D30" s="31"/>
    </row>
    <row r="31" spans="1:4" ht="24.75" customHeight="1">
      <c r="A31" s="27" t="s">
        <v>138</v>
      </c>
      <c r="B31" s="208"/>
      <c r="C31" s="35"/>
      <c r="D31" s="31"/>
    </row>
    <row r="32" spans="1:4" ht="24.75" customHeight="1">
      <c r="A32" s="7" t="s">
        <v>107</v>
      </c>
      <c r="B32" s="208"/>
      <c r="C32" s="35"/>
      <c r="D32" s="31"/>
    </row>
    <row r="33" spans="1:4" ht="24.75" customHeight="1">
      <c r="A33" s="7" t="s">
        <v>94</v>
      </c>
      <c r="B33" s="208"/>
      <c r="C33" s="35"/>
      <c r="D33" s="31"/>
    </row>
    <row r="34" spans="1:4" ht="24.75" customHeight="1">
      <c r="A34" s="7" t="s">
        <v>95</v>
      </c>
      <c r="B34" s="208"/>
      <c r="C34" s="35"/>
      <c r="D34" s="31"/>
    </row>
    <row r="35" spans="1:4" ht="24.75" customHeight="1">
      <c r="A35" s="7" t="s">
        <v>96</v>
      </c>
      <c r="B35" s="208"/>
      <c r="C35" s="35"/>
      <c r="D35" s="31"/>
    </row>
    <row r="36" spans="1:4" ht="24.75" customHeight="1" thickBot="1">
      <c r="A36" s="298" t="s">
        <v>97</v>
      </c>
      <c r="B36" s="222"/>
      <c r="C36" s="37"/>
      <c r="D36" s="38"/>
    </row>
    <row r="37" ht="12.75">
      <c r="A37" s="60"/>
    </row>
    <row r="38" ht="12.75">
      <c r="A38" s="60"/>
    </row>
    <row r="39" ht="12.75">
      <c r="A39" s="60"/>
    </row>
    <row r="40" ht="12.75">
      <c r="A40" s="60"/>
    </row>
  </sheetData>
  <mergeCells count="4">
    <mergeCell ref="A1:D1"/>
    <mergeCell ref="A3:IV3"/>
    <mergeCell ref="A2:B2"/>
    <mergeCell ref="C2:D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D11" sqref="D11"/>
    </sheetView>
  </sheetViews>
  <sheetFormatPr defaultColWidth="9.140625" defaultRowHeight="12.75"/>
  <cols>
    <col min="1" max="1" width="41.421875" style="1" bestFit="1" customWidth="1"/>
    <col min="2" max="2" width="9.140625" style="1" customWidth="1"/>
    <col min="3" max="3" width="24.00390625" style="1" customWidth="1"/>
    <col min="4" max="4" width="26.00390625" style="1" bestFit="1" customWidth="1"/>
    <col min="5" max="8" width="15.7109375" style="1" customWidth="1"/>
    <col min="9" max="16384" width="9.140625" style="1" customWidth="1"/>
  </cols>
  <sheetData>
    <row r="1" spans="1:9" ht="54.75" customHeight="1" thickBot="1">
      <c r="A1" s="317" t="str">
        <f>'Mod. 1 - Materie e Prodotti'!A1:F1</f>
        <v>SCHEDA DI RACCOLTA PARAMETRI GESTIONALI AIA
Allevamento: </v>
      </c>
      <c r="B1" s="318"/>
      <c r="C1" s="318"/>
      <c r="D1" s="319"/>
      <c r="E1" s="244"/>
      <c r="F1" s="230"/>
      <c r="G1" s="230"/>
      <c r="H1" s="230"/>
      <c r="I1" s="3"/>
    </row>
    <row r="2" spans="1:8" ht="18.75" thickBot="1">
      <c r="A2" s="320" t="s">
        <v>221</v>
      </c>
      <c r="B2" s="321"/>
      <c r="C2" s="322"/>
      <c r="D2" s="253" t="str">
        <f>'Mod. 1 - Materie e Prodotti'!B2</f>
        <v>ANNO </v>
      </c>
      <c r="E2" s="28"/>
      <c r="F2" s="113"/>
      <c r="G2" s="113"/>
      <c r="H2" s="113"/>
    </row>
    <row r="3" ht="13.5" thickBot="1"/>
    <row r="4" spans="1:4" ht="12.75" customHeight="1" thickBot="1">
      <c r="A4" s="382" t="s">
        <v>100</v>
      </c>
      <c r="B4" s="383" t="s">
        <v>101</v>
      </c>
      <c r="C4" s="384" t="s">
        <v>102</v>
      </c>
      <c r="D4" s="385"/>
    </row>
    <row r="5" spans="1:4" ht="25.5" customHeight="1" thickBot="1">
      <c r="A5" s="382"/>
      <c r="B5" s="383"/>
      <c r="C5" s="386"/>
      <c r="D5" s="387"/>
    </row>
    <row r="6" spans="1:4" ht="13.5" customHeight="1" thickBot="1">
      <c r="A6" s="382"/>
      <c r="B6" s="383"/>
      <c r="C6" s="388"/>
      <c r="D6" s="389"/>
    </row>
    <row r="7" spans="1:4" ht="39.75" customHeight="1" thickBot="1">
      <c r="A7" s="111" t="s">
        <v>103</v>
      </c>
      <c r="B7" s="138" t="s">
        <v>104</v>
      </c>
      <c r="C7" s="138" t="s">
        <v>194</v>
      </c>
      <c r="D7" s="141" t="e">
        <f>'Mod. 1 - Materie e Prodotti'!B170/('Mod. 1 - Materie e Prodotti'!B164*1000)</f>
        <v>#DIV/0!</v>
      </c>
    </row>
    <row r="8" spans="1:4" ht="39.75" customHeight="1" thickBot="1">
      <c r="A8" s="111" t="s">
        <v>105</v>
      </c>
      <c r="B8" s="138" t="s">
        <v>199</v>
      </c>
      <c r="C8" s="138" t="s">
        <v>195</v>
      </c>
      <c r="D8" s="141" t="e">
        <f>'Mod. 2 - Energia'!D11/('Mod. 1 - Materie e Prodotti'!B164*1000)</f>
        <v>#DIV/0!</v>
      </c>
    </row>
    <row r="9" spans="1:4" ht="39" thickBot="1">
      <c r="A9" s="111" t="s">
        <v>106</v>
      </c>
      <c r="B9" s="138" t="s">
        <v>200</v>
      </c>
      <c r="C9" s="138" t="s">
        <v>196</v>
      </c>
      <c r="D9" s="240" t="e">
        <f>SUM('Mod. 1 - Materie e Prodotti'!J5:J11)/'Mod. 1 - Materie e Prodotti'!B12</f>
        <v>#DIV/0!</v>
      </c>
    </row>
    <row r="10" spans="1:4" ht="39.75" customHeight="1" thickBot="1">
      <c r="A10" s="111" t="s">
        <v>201</v>
      </c>
      <c r="B10" s="139" t="s">
        <v>135</v>
      </c>
      <c r="C10" s="140"/>
      <c r="D10" s="229" t="e">
        <f>'Mod. 1 - Materie e Prodotti'!B92*100/('Mod. 1 - Materie e Prodotti'!B69+'Mod. 1 - Materie e Prodotti'!B92+'Mod. 1 - Materie e Prodotti'!B94)</f>
        <v>#DIV/0!</v>
      </c>
    </row>
    <row r="11" spans="1:4" ht="39.75" customHeight="1" thickBot="1">
      <c r="A11" s="111" t="s">
        <v>209</v>
      </c>
      <c r="B11" s="139" t="s">
        <v>135</v>
      </c>
      <c r="C11" s="140"/>
      <c r="D11" s="229" t="e">
        <f>'Mod. 1 - Materie e Prodotti'!B114*100/'Mod. 1 - Materie e Prodotti'!B65</f>
        <v>#DIV/0!</v>
      </c>
    </row>
    <row r="12" spans="1:4" ht="51" customHeight="1" thickBot="1">
      <c r="A12" s="111" t="s">
        <v>151</v>
      </c>
      <c r="B12" s="138" t="s">
        <v>135</v>
      </c>
      <c r="C12" s="138" t="s">
        <v>197</v>
      </c>
      <c r="D12" s="142"/>
    </row>
  </sheetData>
  <mergeCells count="5">
    <mergeCell ref="A1:D1"/>
    <mergeCell ref="A2:C2"/>
    <mergeCell ref="A4:A6"/>
    <mergeCell ref="B4:B6"/>
    <mergeCell ref="C4:D6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64">
      <selection activeCell="E87" sqref="E87"/>
    </sheetView>
  </sheetViews>
  <sheetFormatPr defaultColWidth="9.140625" defaultRowHeight="12.75"/>
  <cols>
    <col min="1" max="1" width="70.00390625" style="1" customWidth="1"/>
    <col min="2" max="2" width="22.7109375" style="1" bestFit="1" customWidth="1"/>
    <col min="3" max="4" width="9.140625" style="1" customWidth="1"/>
    <col min="5" max="5" width="32.57421875" style="1" customWidth="1"/>
    <col min="6" max="16384" width="9.140625" style="1" customWidth="1"/>
  </cols>
  <sheetData>
    <row r="1" spans="1:7" ht="54.75" customHeight="1" thickBot="1">
      <c r="A1" s="352" t="str">
        <f>'Mod. 1 - Materie e Prodotti'!A1:F1</f>
        <v>SCHEDA DI RACCOLTA PARAMETRI GESTIONALI AIA
Allevamento: </v>
      </c>
      <c r="B1" s="354"/>
      <c r="C1" s="244"/>
      <c r="D1" s="230"/>
      <c r="E1" s="230"/>
      <c r="F1" s="230"/>
      <c r="G1" s="3"/>
    </row>
    <row r="2" spans="1:6" ht="18.75" thickBot="1">
      <c r="A2" s="256" t="s">
        <v>0</v>
      </c>
      <c r="B2" s="249" t="str">
        <f>'Mod. 1 - Materie e Prodotti'!B2</f>
        <v>ANNO </v>
      </c>
      <c r="C2" s="28"/>
      <c r="D2" s="113"/>
      <c r="E2" s="113"/>
      <c r="F2" s="113"/>
    </row>
    <row r="3" spans="1:4" ht="13.5" thickBot="1">
      <c r="A3" s="224"/>
      <c r="B3" s="255"/>
      <c r="C3" s="58"/>
      <c r="D3" s="58"/>
    </row>
    <row r="4" spans="1:4" ht="18" customHeight="1" thickBot="1">
      <c r="A4" s="366" t="s">
        <v>3</v>
      </c>
      <c r="B4" s="332"/>
      <c r="C4" s="3"/>
      <c r="D4" s="3"/>
    </row>
    <row r="5" spans="1:2" s="5" customFormat="1" ht="13.5" thickBot="1">
      <c r="A5" s="289" t="s">
        <v>158</v>
      </c>
      <c r="B5" s="390"/>
    </row>
    <row r="6" spans="1:2" s="5" customFormat="1" ht="12.75">
      <c r="A6" s="133" t="s">
        <v>176</v>
      </c>
      <c r="B6" s="129">
        <f>'Mod. 1 - Materie e Prodotti'!B19</f>
        <v>0</v>
      </c>
    </row>
    <row r="7" spans="1:2" s="5" customFormat="1" ht="12.75">
      <c r="A7" s="64" t="s">
        <v>177</v>
      </c>
      <c r="B7" s="130">
        <f>'Mod. 1 - Materie e Prodotti'!B20</f>
        <v>0</v>
      </c>
    </row>
    <row r="8" spans="1:2" s="5" customFormat="1" ht="12.75">
      <c r="A8" s="64" t="s">
        <v>178</v>
      </c>
      <c r="B8" s="130">
        <f>'Mod. 1 - Materie e Prodotti'!B21</f>
        <v>0</v>
      </c>
    </row>
    <row r="9" spans="1:2" s="5" customFormat="1" ht="12.75">
      <c r="A9" s="64" t="s">
        <v>179</v>
      </c>
      <c r="B9" s="130">
        <f>'Mod. 1 - Materie e Prodotti'!B22</f>
        <v>0</v>
      </c>
    </row>
    <row r="10" spans="1:2" s="5" customFormat="1" ht="12.75">
      <c r="A10" s="64" t="s">
        <v>180</v>
      </c>
      <c r="B10" s="130">
        <f>'Mod. 1 - Materie e Prodotti'!B23</f>
        <v>0</v>
      </c>
    </row>
    <row r="11" spans="1:2" s="5" customFormat="1" ht="12.75">
      <c r="A11" s="64" t="s">
        <v>181</v>
      </c>
      <c r="B11" s="130">
        <f>'Mod. 1 - Materie e Prodotti'!B24</f>
        <v>0</v>
      </c>
    </row>
    <row r="12" spans="1:2" s="5" customFormat="1" ht="12.75">
      <c r="A12" s="64" t="s">
        <v>182</v>
      </c>
      <c r="B12" s="130">
        <f>'Mod. 1 - Materie e Prodotti'!B25</f>
        <v>0</v>
      </c>
    </row>
    <row r="13" spans="1:2" s="5" customFormat="1" ht="12.75">
      <c r="A13" s="64" t="s">
        <v>183</v>
      </c>
      <c r="B13" s="130">
        <f>'Mod. 1 - Materie e Prodotti'!B26</f>
        <v>0</v>
      </c>
    </row>
    <row r="14" spans="1:2" s="5" customFormat="1" ht="12.75">
      <c r="A14" s="64" t="s">
        <v>184</v>
      </c>
      <c r="B14" s="130">
        <f>'Mod. 1 - Materie e Prodotti'!B27</f>
        <v>0</v>
      </c>
    </row>
    <row r="15" spans="1:2" s="5" customFormat="1" ht="12.75">
      <c r="A15" s="64" t="s">
        <v>185</v>
      </c>
      <c r="B15" s="130">
        <f>'Mod. 1 - Materie e Prodotti'!B28</f>
        <v>0</v>
      </c>
    </row>
    <row r="16" spans="1:2" s="5" customFormat="1" ht="12.75">
      <c r="A16" s="64" t="s">
        <v>186</v>
      </c>
      <c r="B16" s="130">
        <f>'Mod. 1 - Materie e Prodotti'!B29</f>
        <v>0</v>
      </c>
    </row>
    <row r="17" spans="1:2" s="5" customFormat="1" ht="12.75">
      <c r="A17" s="64" t="s">
        <v>187</v>
      </c>
      <c r="B17" s="130">
        <f>'Mod. 1 - Materie e Prodotti'!B30</f>
        <v>0</v>
      </c>
    </row>
    <row r="18" spans="1:2" s="5" customFormat="1" ht="12.75">
      <c r="A18" s="64" t="s">
        <v>188</v>
      </c>
      <c r="B18" s="130">
        <f>'Mod. 1 - Materie e Prodotti'!B31</f>
        <v>0</v>
      </c>
    </row>
    <row r="19" spans="1:2" s="5" customFormat="1" ht="12.75">
      <c r="A19" s="64" t="s">
        <v>189</v>
      </c>
      <c r="B19" s="130">
        <f>'Mod. 1 - Materie e Prodotti'!B32</f>
        <v>0</v>
      </c>
    </row>
    <row r="20" spans="1:2" s="5" customFormat="1" ht="12.75">
      <c r="A20" s="64" t="s">
        <v>190</v>
      </c>
      <c r="B20" s="130">
        <f>'Mod. 1 - Materie e Prodotti'!B33</f>
        <v>0</v>
      </c>
    </row>
    <row r="21" spans="1:2" s="5" customFormat="1" ht="12.75">
      <c r="A21" s="64" t="s">
        <v>191</v>
      </c>
      <c r="B21" s="130">
        <f>'Mod. 1 - Materie e Prodotti'!B34</f>
        <v>0</v>
      </c>
    </row>
    <row r="22" spans="1:2" s="5" customFormat="1" ht="12.75">
      <c r="A22" s="64" t="s">
        <v>192</v>
      </c>
      <c r="B22" s="130">
        <f>'Mod. 1 - Materie e Prodotti'!B35</f>
        <v>0</v>
      </c>
    </row>
    <row r="23" spans="1:2" s="5" customFormat="1" ht="12.75">
      <c r="A23" s="64" t="str">
        <f>'Mod. 1 - Materie e Prodotti'!A36</f>
        <v>ALTRO (specificare)</v>
      </c>
      <c r="B23" s="130">
        <f>'Mod. 1 - Materie e Prodotti'!B36</f>
        <v>0</v>
      </c>
    </row>
    <row r="24" spans="1:2" s="5" customFormat="1" ht="12.75">
      <c r="A24" s="64" t="str">
        <f>'Mod. 1 - Materie e Prodotti'!A37</f>
        <v>ALTRO (specificare)</v>
      </c>
      <c r="B24" s="130">
        <f>'Mod. 1 - Materie e Prodotti'!B37</f>
        <v>0</v>
      </c>
    </row>
    <row r="25" spans="1:2" s="5" customFormat="1" ht="12.75">
      <c r="A25" s="64" t="str">
        <f>'Mod. 1 - Materie e Prodotti'!A38</f>
        <v>ALTRO (specificare)</v>
      </c>
      <c r="B25" s="130">
        <f>'Mod. 1 - Materie e Prodotti'!B38</f>
        <v>0</v>
      </c>
    </row>
    <row r="26" spans="1:2" s="5" customFormat="1" ht="12.75">
      <c r="A26" s="64" t="str">
        <f>'Mod. 1 - Materie e Prodotti'!A39</f>
        <v>ALTRO (specificare)</v>
      </c>
      <c r="B26" s="130">
        <f>'Mod. 1 - Materie e Prodotti'!B39</f>
        <v>0</v>
      </c>
    </row>
    <row r="27" spans="1:2" s="5" customFormat="1" ht="13.5" thickBot="1">
      <c r="A27" s="64" t="str">
        <f>'Mod. 1 - Materie e Prodotti'!A40</f>
        <v>ALTRO (specificare)</v>
      </c>
      <c r="B27" s="130">
        <f>'Mod. 1 - Materie e Prodotti'!B40</f>
        <v>0</v>
      </c>
    </row>
    <row r="28" spans="1:4" s="5" customFormat="1" ht="13.5" thickBot="1">
      <c r="A28" s="156" t="s">
        <v>110</v>
      </c>
      <c r="B28" s="125">
        <f>SUM(B6:B27)</f>
        <v>0</v>
      </c>
      <c r="C28" s="88"/>
      <c r="D28" s="88"/>
    </row>
    <row r="29" spans="1:4" ht="13.5" thickBot="1">
      <c r="A29" s="391" t="s">
        <v>161</v>
      </c>
      <c r="B29" s="392"/>
      <c r="C29" s="3"/>
      <c r="D29" s="3"/>
    </row>
    <row r="30" spans="1:2" s="5" customFormat="1" ht="12.75">
      <c r="A30" s="133" t="s">
        <v>176</v>
      </c>
      <c r="B30" s="129">
        <f>'Mod. 1 - Materie e Prodotti'!B118</f>
        <v>0</v>
      </c>
    </row>
    <row r="31" spans="1:2" s="5" customFormat="1" ht="12.75">
      <c r="A31" s="64" t="s">
        <v>177</v>
      </c>
      <c r="B31" s="130">
        <f>'Mod. 1 - Materie e Prodotti'!B119</f>
        <v>0</v>
      </c>
    </row>
    <row r="32" spans="1:2" s="5" customFormat="1" ht="12.75">
      <c r="A32" s="64" t="s">
        <v>178</v>
      </c>
      <c r="B32" s="130">
        <f>'Mod. 1 - Materie e Prodotti'!B120</f>
        <v>0</v>
      </c>
    </row>
    <row r="33" spans="1:2" s="5" customFormat="1" ht="12.75">
      <c r="A33" s="64" t="s">
        <v>179</v>
      </c>
      <c r="B33" s="130">
        <f>'Mod. 1 - Materie e Prodotti'!B121</f>
        <v>0</v>
      </c>
    </row>
    <row r="34" spans="1:2" s="5" customFormat="1" ht="12.75">
      <c r="A34" s="64" t="s">
        <v>180</v>
      </c>
      <c r="B34" s="130">
        <f>'Mod. 1 - Materie e Prodotti'!B122</f>
        <v>0</v>
      </c>
    </row>
    <row r="35" spans="1:2" s="5" customFormat="1" ht="12.75">
      <c r="A35" s="64" t="s">
        <v>181</v>
      </c>
      <c r="B35" s="130">
        <f>'Mod. 1 - Materie e Prodotti'!B123</f>
        <v>0</v>
      </c>
    </row>
    <row r="36" spans="1:2" s="5" customFormat="1" ht="12.75">
      <c r="A36" s="64" t="s">
        <v>182</v>
      </c>
      <c r="B36" s="130">
        <f>'Mod. 1 - Materie e Prodotti'!B124</f>
        <v>0</v>
      </c>
    </row>
    <row r="37" spans="1:2" s="5" customFormat="1" ht="12.75">
      <c r="A37" s="64" t="s">
        <v>183</v>
      </c>
      <c r="B37" s="130">
        <f>'Mod. 1 - Materie e Prodotti'!B125</f>
        <v>0</v>
      </c>
    </row>
    <row r="38" spans="1:2" s="5" customFormat="1" ht="12.75">
      <c r="A38" s="64" t="s">
        <v>184</v>
      </c>
      <c r="B38" s="130">
        <f>'Mod. 1 - Materie e Prodotti'!B126</f>
        <v>0</v>
      </c>
    </row>
    <row r="39" spans="1:2" s="5" customFormat="1" ht="12.75">
      <c r="A39" s="64" t="s">
        <v>185</v>
      </c>
      <c r="B39" s="130">
        <f>'Mod. 1 - Materie e Prodotti'!B127</f>
        <v>0</v>
      </c>
    </row>
    <row r="40" spans="1:2" s="5" customFormat="1" ht="12.75">
      <c r="A40" s="64" t="s">
        <v>186</v>
      </c>
      <c r="B40" s="130">
        <f>'Mod. 1 - Materie e Prodotti'!B128</f>
        <v>0</v>
      </c>
    </row>
    <row r="41" spans="1:2" s="5" customFormat="1" ht="12.75">
      <c r="A41" s="64" t="s">
        <v>187</v>
      </c>
      <c r="B41" s="130">
        <f>'Mod. 1 - Materie e Prodotti'!B129</f>
        <v>0</v>
      </c>
    </row>
    <row r="42" spans="1:2" s="5" customFormat="1" ht="12.75">
      <c r="A42" s="64" t="s">
        <v>188</v>
      </c>
      <c r="B42" s="130">
        <f>'Mod. 1 - Materie e Prodotti'!B130</f>
        <v>0</v>
      </c>
    </row>
    <row r="43" spans="1:2" s="5" customFormat="1" ht="12.75">
      <c r="A43" s="64" t="s">
        <v>189</v>
      </c>
      <c r="B43" s="130">
        <f>'Mod. 1 - Materie e Prodotti'!B131</f>
        <v>0</v>
      </c>
    </row>
    <row r="44" spans="1:2" s="5" customFormat="1" ht="12.75">
      <c r="A44" s="64" t="s">
        <v>190</v>
      </c>
      <c r="B44" s="130">
        <f>'Mod. 1 - Materie e Prodotti'!B132</f>
        <v>0</v>
      </c>
    </row>
    <row r="45" spans="1:2" s="5" customFormat="1" ht="12.75">
      <c r="A45" s="64" t="s">
        <v>191</v>
      </c>
      <c r="B45" s="130">
        <f>'Mod. 1 - Materie e Prodotti'!B133</f>
        <v>0</v>
      </c>
    </row>
    <row r="46" spans="1:2" s="5" customFormat="1" ht="12.75">
      <c r="A46" s="64" t="s">
        <v>192</v>
      </c>
      <c r="B46" s="130">
        <f>'Mod. 1 - Materie e Prodotti'!B134</f>
        <v>0</v>
      </c>
    </row>
    <row r="47" spans="1:2" s="5" customFormat="1" ht="12.75">
      <c r="A47" s="64" t="str">
        <f>'Mod. 1 - Materie e Prodotti'!A135</f>
        <v>ALTRO (specificare)</v>
      </c>
      <c r="B47" s="130">
        <f>'Mod. 1 - Materie e Prodotti'!B135</f>
        <v>0</v>
      </c>
    </row>
    <row r="48" spans="1:2" s="5" customFormat="1" ht="12.75">
      <c r="A48" s="64" t="str">
        <f>'Mod. 1 - Materie e Prodotti'!A136</f>
        <v>ALTRO (specificare)</v>
      </c>
      <c r="B48" s="130">
        <f>'Mod. 1 - Materie e Prodotti'!B136</f>
        <v>0</v>
      </c>
    </row>
    <row r="49" spans="1:2" s="5" customFormat="1" ht="12.75">
      <c r="A49" s="64" t="str">
        <f>'Mod. 1 - Materie e Prodotti'!A137</f>
        <v>ALTRO (specificare)</v>
      </c>
      <c r="B49" s="130">
        <f>'Mod. 1 - Materie e Prodotti'!B137</f>
        <v>0</v>
      </c>
    </row>
    <row r="50" spans="1:2" s="5" customFormat="1" ht="12.75">
      <c r="A50" s="64" t="str">
        <f>'Mod. 1 - Materie e Prodotti'!A138</f>
        <v>ALTRO (specificare)</v>
      </c>
      <c r="B50" s="130">
        <f>'Mod. 1 - Materie e Prodotti'!B138</f>
        <v>0</v>
      </c>
    </row>
    <row r="51" spans="1:2" s="5" customFormat="1" ht="13.5" thickBot="1">
      <c r="A51" s="64" t="str">
        <f>'Mod. 1 - Materie e Prodotti'!A139</f>
        <v>ALTRO (specificare)</v>
      </c>
      <c r="B51" s="130">
        <f>'Mod. 1 - Materie e Prodotti'!B139</f>
        <v>0</v>
      </c>
    </row>
    <row r="52" spans="1:4" ht="13.5" thickBot="1">
      <c r="A52" s="156" t="s">
        <v>111</v>
      </c>
      <c r="B52" s="124">
        <f>SUM(B30:B51)</f>
        <v>0</v>
      </c>
      <c r="C52" s="89"/>
      <c r="D52" s="89"/>
    </row>
    <row r="53" spans="1:4" ht="13.5" thickBot="1">
      <c r="A53" s="225"/>
      <c r="B53" s="225"/>
      <c r="D53" s="3"/>
    </row>
    <row r="54" spans="1:4" ht="13.5" thickBot="1">
      <c r="A54" s="366" t="s">
        <v>2</v>
      </c>
      <c r="B54" s="332"/>
      <c r="C54" s="69"/>
      <c r="D54" s="69"/>
    </row>
    <row r="55" spans="1:4" ht="12.75">
      <c r="A55" s="95" t="s">
        <v>4</v>
      </c>
      <c r="B55" s="115">
        <f>'Mod. 1 - Materie e Prodotti'!B167</f>
        <v>0</v>
      </c>
      <c r="C55" s="90"/>
      <c r="D55" s="90"/>
    </row>
    <row r="56" spans="1:4" ht="12.75">
      <c r="A56" s="83" t="s">
        <v>5</v>
      </c>
      <c r="B56" s="116">
        <f>'Mod. 1 - Materie e Prodotti'!B168</f>
        <v>0</v>
      </c>
      <c r="C56" s="90"/>
      <c r="D56" s="90"/>
    </row>
    <row r="57" spans="1:4" ht="13.5" thickBot="1">
      <c r="A57" s="267" t="s">
        <v>6</v>
      </c>
      <c r="B57" s="123">
        <f>'Mod. 1 - Materie e Prodotti'!B169</f>
        <v>0</v>
      </c>
      <c r="C57" s="90"/>
      <c r="D57" s="90"/>
    </row>
    <row r="58" spans="1:4" ht="13.5" thickBot="1">
      <c r="A58" s="268" t="s">
        <v>8</v>
      </c>
      <c r="B58" s="124">
        <f>SUM(B55:B57)</f>
        <v>0</v>
      </c>
      <c r="C58" s="89"/>
      <c r="D58" s="89"/>
    </row>
    <row r="59" spans="1:4" s="58" customFormat="1" ht="13.5" thickBot="1">
      <c r="A59" s="127"/>
      <c r="B59" s="128"/>
      <c r="C59" s="89"/>
      <c r="D59" s="89"/>
    </row>
    <row r="60" spans="1:4" ht="13.5" thickBot="1">
      <c r="A60" s="366" t="s">
        <v>9</v>
      </c>
      <c r="B60" s="332"/>
      <c r="C60" s="69"/>
      <c r="D60" s="69"/>
    </row>
    <row r="61" spans="1:4" ht="12.75">
      <c r="A61" s="131" t="s">
        <v>163</v>
      </c>
      <c r="B61" s="126">
        <f>'Mod. 1 - Materie e Prodotti'!B172</f>
        <v>0</v>
      </c>
      <c r="C61" s="91"/>
      <c r="D61" s="91"/>
    </row>
    <row r="62" spans="1:4" ht="12.75">
      <c r="A62" s="84" t="s">
        <v>10</v>
      </c>
      <c r="B62" s="96">
        <f>'Mod. 1 - Materie e Prodotti'!B173</f>
        <v>0</v>
      </c>
      <c r="C62" s="91"/>
      <c r="D62" s="91"/>
    </row>
    <row r="63" spans="1:4" ht="12.75">
      <c r="A63" s="84" t="s">
        <v>123</v>
      </c>
      <c r="B63" s="96">
        <f>'Mod. 1 - Materie e Prodotti'!B174</f>
        <v>0</v>
      </c>
      <c r="C63" s="91"/>
      <c r="D63" s="91"/>
    </row>
    <row r="64" spans="1:4" ht="12.75">
      <c r="A64" s="84" t="s">
        <v>124</v>
      </c>
      <c r="B64" s="96">
        <f>'Mod. 1 - Materie e Prodotti'!B175</f>
        <v>0</v>
      </c>
      <c r="C64" s="91"/>
      <c r="D64" s="91"/>
    </row>
    <row r="65" spans="1:4" ht="13.5" thickBot="1">
      <c r="A65" s="132" t="s">
        <v>140</v>
      </c>
      <c r="B65" s="122">
        <f>'Mod. 1 - Materie e Prodotti'!B176</f>
        <v>0</v>
      </c>
      <c r="C65" s="91"/>
      <c r="D65" s="91"/>
    </row>
    <row r="66" ht="13.5" thickBot="1"/>
    <row r="67" spans="1:5" ht="13.5" thickBot="1">
      <c r="A67" s="366" t="s">
        <v>57</v>
      </c>
      <c r="B67" s="368"/>
      <c r="C67" s="3"/>
      <c r="D67" s="3"/>
      <c r="E67" s="69"/>
    </row>
    <row r="68" spans="1:5" ht="12.75">
      <c r="A68" s="118" t="s">
        <v>202</v>
      </c>
      <c r="B68" s="120">
        <f>'Mod. 2 - Energia'!D6</f>
        <v>0</v>
      </c>
      <c r="C68" s="61"/>
      <c r="D68" s="226"/>
      <c r="E68" s="226"/>
    </row>
    <row r="69" spans="1:5" ht="12.75">
      <c r="A69" s="117" t="s">
        <v>66</v>
      </c>
      <c r="B69" s="112">
        <f>'Mod. 2 - Energia'!D7</f>
        <v>0</v>
      </c>
      <c r="C69" s="61"/>
      <c r="D69" s="226"/>
      <c r="E69" s="226"/>
    </row>
    <row r="70" spans="1:5" ht="12.75">
      <c r="A70" s="117" t="s">
        <v>67</v>
      </c>
      <c r="B70" s="112">
        <f>'Mod. 2 - Energia'!D8</f>
        <v>0</v>
      </c>
      <c r="C70" s="61"/>
      <c r="D70" s="226"/>
      <c r="E70" s="226"/>
    </row>
    <row r="71" spans="1:5" ht="12.75">
      <c r="A71" s="117" t="s">
        <v>68</v>
      </c>
      <c r="B71" s="112">
        <f>'Mod. 2 - Energia'!D9</f>
        <v>0</v>
      </c>
      <c r="C71" s="61"/>
      <c r="D71" s="226"/>
      <c r="E71" s="226"/>
    </row>
    <row r="72" spans="1:5" ht="13.5" thickBot="1">
      <c r="A72" s="119" t="s">
        <v>69</v>
      </c>
      <c r="B72" s="121">
        <f>'Mod. 2 - Energia'!D10</f>
        <v>0</v>
      </c>
      <c r="C72" s="61"/>
      <c r="D72" s="226"/>
      <c r="E72" s="226"/>
    </row>
    <row r="73" ht="13.5" thickBot="1"/>
    <row r="74" spans="1:4" ht="13.5" thickBot="1">
      <c r="A74" s="346" t="s">
        <v>11</v>
      </c>
      <c r="B74" s="375"/>
      <c r="C74" s="97"/>
      <c r="D74" s="97"/>
    </row>
    <row r="75" spans="1:4" ht="12.75">
      <c r="A75" s="95" t="s">
        <v>51</v>
      </c>
      <c r="B75" s="126">
        <f>'Mod. 7 - Suolo'!B5</f>
        <v>0</v>
      </c>
      <c r="C75" s="91"/>
      <c r="D75" s="91"/>
    </row>
    <row r="76" spans="1:4" ht="12.75">
      <c r="A76" s="83" t="s">
        <v>12</v>
      </c>
      <c r="B76" s="96">
        <f>'Mod. 7 - Suolo'!B6</f>
        <v>0</v>
      </c>
      <c r="C76" s="91"/>
      <c r="D76" s="91"/>
    </row>
    <row r="77" spans="1:4" ht="12.75">
      <c r="A77" s="83" t="s">
        <v>16</v>
      </c>
      <c r="B77" s="96">
        <f>'Mod. 7 - Suolo'!B7</f>
        <v>0</v>
      </c>
      <c r="C77" s="91"/>
      <c r="D77" s="91"/>
    </row>
    <row r="78" spans="1:4" ht="12.75">
      <c r="A78" s="85" t="s">
        <v>15</v>
      </c>
      <c r="B78" s="96">
        <f>'Mod. 7 - Suolo'!B8</f>
        <v>0</v>
      </c>
      <c r="C78" s="91"/>
      <c r="D78" s="91"/>
    </row>
    <row r="79" spans="1:4" ht="12.75">
      <c r="A79" s="83" t="s">
        <v>13</v>
      </c>
      <c r="B79" s="96">
        <f>'Mod. 7 - Suolo'!B9</f>
        <v>0</v>
      </c>
      <c r="C79" s="91"/>
      <c r="D79" s="91"/>
    </row>
    <row r="80" spans="1:4" ht="12.75">
      <c r="A80" s="83" t="s">
        <v>14</v>
      </c>
      <c r="B80" s="96">
        <f>'Mod. 7 - Suolo'!B10</f>
        <v>0</v>
      </c>
      <c r="C80" s="91"/>
      <c r="D80" s="91"/>
    </row>
    <row r="81" spans="1:4" ht="12.75">
      <c r="A81" s="83" t="s">
        <v>17</v>
      </c>
      <c r="B81" s="96">
        <f>'Mod. 7 - Suolo'!B11</f>
        <v>0</v>
      </c>
      <c r="C81" s="91"/>
      <c r="D81" s="91"/>
    </row>
    <row r="82" spans="1:4" ht="12.75">
      <c r="A82" s="83" t="s">
        <v>64</v>
      </c>
      <c r="B82" s="96">
        <f>'Mod. 7 - Suolo'!B12</f>
        <v>0</v>
      </c>
      <c r="C82" s="69"/>
      <c r="D82" s="69"/>
    </row>
    <row r="83" spans="1:4" ht="12.75">
      <c r="A83" s="83" t="s">
        <v>65</v>
      </c>
      <c r="B83" s="96">
        <f>'Mod. 7 - Suolo'!B13</f>
        <v>0</v>
      </c>
      <c r="C83" s="69"/>
      <c r="D83" s="69"/>
    </row>
    <row r="84" spans="1:4" ht="13.5" thickBot="1">
      <c r="A84" s="137" t="s">
        <v>72</v>
      </c>
      <c r="B84" s="122">
        <f>'Mod. 7 - Suolo'!B14</f>
        <v>0</v>
      </c>
      <c r="C84" s="69"/>
      <c r="D84" s="69"/>
    </row>
    <row r="85" spans="1:4" s="58" customFormat="1" ht="13.5" thickBot="1">
      <c r="A85" s="135"/>
      <c r="B85" s="136"/>
      <c r="C85" s="69"/>
      <c r="D85" s="69"/>
    </row>
    <row r="86" spans="1:5" ht="13.5" thickBot="1">
      <c r="A86" s="366" t="s">
        <v>7</v>
      </c>
      <c r="B86" s="368"/>
      <c r="C86" s="3"/>
      <c r="D86" s="3"/>
      <c r="E86" s="69"/>
    </row>
    <row r="87" spans="1:4" ht="12.75">
      <c r="A87" s="134" t="s">
        <v>18</v>
      </c>
      <c r="B87" s="264">
        <f>'Mod. 6 - Rifiuti'!D5</f>
        <v>0</v>
      </c>
      <c r="C87" s="92"/>
      <c r="D87" s="92"/>
    </row>
    <row r="88" spans="1:4" ht="12.75">
      <c r="A88" s="86" t="s">
        <v>20</v>
      </c>
      <c r="B88" s="265">
        <f>'Mod. 6 - Rifiuti'!D6</f>
        <v>0</v>
      </c>
      <c r="C88" s="92"/>
      <c r="D88" s="92"/>
    </row>
    <row r="89" spans="1:4" ht="12.75">
      <c r="A89" s="86" t="s">
        <v>22</v>
      </c>
      <c r="B89" s="265">
        <f>'Mod. 6 - Rifiuti'!D7</f>
        <v>0</v>
      </c>
      <c r="C89" s="92"/>
      <c r="D89" s="92"/>
    </row>
    <row r="90" spans="1:4" ht="12.75">
      <c r="A90" s="87" t="s">
        <v>204</v>
      </c>
      <c r="B90" s="265">
        <f>'Mod. 6 - Rifiuti'!D8</f>
        <v>0</v>
      </c>
      <c r="C90" s="92"/>
      <c r="D90" s="92"/>
    </row>
    <row r="91" spans="1:4" ht="12.75">
      <c r="A91" s="87" t="s">
        <v>26</v>
      </c>
      <c r="B91" s="265">
        <f>'Mod. 6 - Rifiuti'!D9</f>
        <v>0</v>
      </c>
      <c r="C91" s="92"/>
      <c r="D91" s="92"/>
    </row>
    <row r="92" spans="1:4" ht="12.75">
      <c r="A92" s="87" t="str">
        <f>'Mod. 6 - Rifiuti'!B10</f>
        <v>Altri rifiuti (specificare _________________) </v>
      </c>
      <c r="B92" s="265">
        <f>'Mod. 6 - Rifiuti'!D10</f>
        <v>0</v>
      </c>
      <c r="C92" s="92"/>
      <c r="D92" s="92"/>
    </row>
    <row r="93" spans="1:4" ht="12.75">
      <c r="A93" s="87" t="str">
        <f>'Mod. 6 - Rifiuti'!B11</f>
        <v>Altri rifiuti (specificare _________________) </v>
      </c>
      <c r="B93" s="265">
        <f>'Mod. 6 - Rifiuti'!D11</f>
        <v>0</v>
      </c>
      <c r="C93" s="92"/>
      <c r="D93" s="92"/>
    </row>
    <row r="94" spans="1:4" ht="12.75">
      <c r="A94" s="87" t="str">
        <f>'Mod. 6 - Rifiuti'!B12</f>
        <v>Altri rifiuti (specificare _________________) </v>
      </c>
      <c r="B94" s="265">
        <f>'Mod. 6 - Rifiuti'!D12</f>
        <v>0</v>
      </c>
      <c r="C94" s="92"/>
      <c r="D94" s="92"/>
    </row>
    <row r="95" spans="1:4" ht="12.75">
      <c r="A95" s="87" t="s">
        <v>28</v>
      </c>
      <c r="B95" s="265">
        <f>'Mod. 6 - Rifiuti'!D13</f>
        <v>0</v>
      </c>
      <c r="C95" s="92"/>
      <c r="D95" s="92"/>
    </row>
    <row r="96" spans="1:4" ht="12.75">
      <c r="A96" s="87" t="s">
        <v>30</v>
      </c>
      <c r="B96" s="265">
        <f>'Mod. 6 - Rifiuti'!D14</f>
        <v>0</v>
      </c>
      <c r="C96" s="92"/>
      <c r="D96" s="92"/>
    </row>
    <row r="97" spans="1:4" ht="12.75">
      <c r="A97" s="87" t="s">
        <v>32</v>
      </c>
      <c r="B97" s="265">
        <f>'Mod. 6 - Rifiuti'!D15</f>
        <v>0</v>
      </c>
      <c r="C97" s="92"/>
      <c r="D97" s="92"/>
    </row>
    <row r="98" spans="1:4" ht="12.75">
      <c r="A98" s="86" t="s">
        <v>34</v>
      </c>
      <c r="B98" s="265">
        <f>'Mod. 6 - Rifiuti'!D16</f>
        <v>0</v>
      </c>
      <c r="C98" s="92"/>
      <c r="D98" s="92"/>
    </row>
    <row r="99" spans="1:4" ht="12.75">
      <c r="A99" s="87" t="s">
        <v>203</v>
      </c>
      <c r="B99" s="265">
        <f>'Mod. 6 - Rifiuti'!D17</f>
        <v>0</v>
      </c>
      <c r="C99" s="92"/>
      <c r="D99" s="92"/>
    </row>
    <row r="100" spans="1:4" ht="12.75">
      <c r="A100" s="87" t="str">
        <f>'Mod. 6 - Rifiuti'!B18</f>
        <v>Altri rifiuti (specificare _________________) </v>
      </c>
      <c r="B100" s="265">
        <f>'Mod. 6 - Rifiuti'!D18</f>
        <v>0</v>
      </c>
      <c r="C100" s="92"/>
      <c r="D100" s="92"/>
    </row>
    <row r="101" spans="1:4" ht="12.75">
      <c r="A101" s="87" t="str">
        <f>'Mod. 6 - Rifiuti'!B19</f>
        <v>Altri rifiuti (specificare _________________) </v>
      </c>
      <c r="B101" s="265">
        <f>'Mod. 6 - Rifiuti'!D19</f>
        <v>0</v>
      </c>
      <c r="C101" s="92"/>
      <c r="D101" s="92"/>
    </row>
    <row r="102" spans="1:4" ht="13.5" thickBot="1">
      <c r="A102" s="87" t="str">
        <f>'Mod. 6 - Rifiuti'!B20</f>
        <v>Altri rifiuti (specificare _________________) </v>
      </c>
      <c r="B102" s="266">
        <f>'Mod. 6 - Rifiuti'!D20</f>
        <v>0</v>
      </c>
      <c r="C102" s="92"/>
      <c r="D102" s="92"/>
    </row>
    <row r="103" spans="1:2" ht="13.5" thickBot="1">
      <c r="A103" s="46" t="s">
        <v>224</v>
      </c>
      <c r="B103" s="124">
        <f>SUM(B87:B102)</f>
        <v>0</v>
      </c>
    </row>
  </sheetData>
  <mergeCells count="9">
    <mergeCell ref="A1:B1"/>
    <mergeCell ref="A86:B86"/>
    <mergeCell ref="A5:B5"/>
    <mergeCell ref="A29:B29"/>
    <mergeCell ref="A4:B4"/>
    <mergeCell ref="A54:B54"/>
    <mergeCell ref="A60:B60"/>
    <mergeCell ref="A67:B67"/>
    <mergeCell ref="A74:B7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11" sqref="D11"/>
    </sheetView>
  </sheetViews>
  <sheetFormatPr defaultColWidth="9.140625" defaultRowHeight="12.75"/>
  <cols>
    <col min="1" max="1" width="2.7109375" style="1" customWidth="1"/>
    <col min="2" max="2" width="17.28125" style="1" customWidth="1"/>
    <col min="3" max="3" width="35.28125" style="1" customWidth="1"/>
    <col min="4" max="4" width="27.421875" style="113" customWidth="1"/>
    <col min="5" max="16384" width="9.140625" style="1" customWidth="1"/>
  </cols>
  <sheetData>
    <row r="1" spans="1:9" ht="54.75" customHeight="1" thickBot="1">
      <c r="A1" s="317" t="str">
        <f>'Mod. 1 - Materie e Prodotti'!A1:F1</f>
        <v>SCHEDA DI RACCOLTA PARAMETRI GESTIONALI AIA
Allevamento: </v>
      </c>
      <c r="B1" s="318"/>
      <c r="C1" s="318"/>
      <c r="D1" s="319"/>
      <c r="E1" s="244"/>
      <c r="F1" s="230"/>
      <c r="G1" s="230"/>
      <c r="H1" s="230"/>
      <c r="I1" s="3"/>
    </row>
    <row r="2" spans="1:8" ht="18.75" thickBot="1">
      <c r="A2" s="320" t="s">
        <v>0</v>
      </c>
      <c r="B2" s="321"/>
      <c r="C2" s="322"/>
      <c r="D2" s="253" t="str">
        <f>'Mod. 1 - Materie e Prodotti'!B2</f>
        <v>ANNO </v>
      </c>
      <c r="E2" s="28"/>
      <c r="F2" s="113"/>
      <c r="G2" s="113"/>
      <c r="H2" s="113"/>
    </row>
    <row r="3" spans="2:4" ht="18.75" thickBot="1">
      <c r="B3" s="325"/>
      <c r="C3" s="325"/>
      <c r="D3" s="325"/>
    </row>
    <row r="4" spans="2:4" ht="23.25" customHeight="1" thickBot="1">
      <c r="B4" s="330" t="s">
        <v>57</v>
      </c>
      <c r="C4" s="331"/>
      <c r="D4" s="332"/>
    </row>
    <row r="5" ht="13.5" thickBot="1"/>
    <row r="6" spans="2:4" ht="35.25" customHeight="1">
      <c r="B6" s="326" t="s">
        <v>164</v>
      </c>
      <c r="C6" s="327"/>
      <c r="D6" s="168"/>
    </row>
    <row r="7" spans="2:4" ht="35.25" customHeight="1">
      <c r="B7" s="328" t="s">
        <v>66</v>
      </c>
      <c r="C7" s="329"/>
      <c r="D7" s="169"/>
    </row>
    <row r="8" spans="2:4" ht="35.25" customHeight="1">
      <c r="B8" s="328" t="s">
        <v>67</v>
      </c>
      <c r="C8" s="329"/>
      <c r="D8" s="169"/>
    </row>
    <row r="9" spans="2:4" ht="35.25" customHeight="1">
      <c r="B9" s="328" t="s">
        <v>68</v>
      </c>
      <c r="C9" s="329"/>
      <c r="D9" s="169"/>
    </row>
    <row r="10" spans="2:4" ht="35.25" customHeight="1">
      <c r="B10" s="328" t="s">
        <v>69</v>
      </c>
      <c r="C10" s="329"/>
      <c r="D10" s="169"/>
    </row>
    <row r="11" spans="2:4" ht="35.25" customHeight="1" thickBot="1">
      <c r="B11" s="323" t="s">
        <v>198</v>
      </c>
      <c r="C11" s="324"/>
      <c r="D11" s="170">
        <f>D7+D9</f>
        <v>0</v>
      </c>
    </row>
  </sheetData>
  <mergeCells count="10">
    <mergeCell ref="A1:D1"/>
    <mergeCell ref="A2:C2"/>
    <mergeCell ref="B11:C11"/>
    <mergeCell ref="B3:D3"/>
    <mergeCell ref="B6:C6"/>
    <mergeCell ref="B7:C7"/>
    <mergeCell ref="B4:D4"/>
    <mergeCell ref="B8:C8"/>
    <mergeCell ref="B9:C9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7" sqref="C7"/>
    </sheetView>
  </sheetViews>
  <sheetFormatPr defaultColWidth="9.140625" defaultRowHeight="12.75"/>
  <cols>
    <col min="1" max="1" width="52.8515625" style="1" customWidth="1"/>
    <col min="2" max="3" width="11.00390625" style="1" bestFit="1" customWidth="1"/>
    <col min="4" max="5" width="10.00390625" style="1" customWidth="1"/>
    <col min="6" max="6" width="10.8515625" style="1" customWidth="1"/>
    <col min="7" max="16384" width="9.140625" style="1" customWidth="1"/>
  </cols>
  <sheetData>
    <row r="1" spans="1:9" ht="54.75" customHeight="1" thickBot="1">
      <c r="A1" s="317" t="str">
        <f>'Mod. 1 - Materie e Prodotti'!A1:F1</f>
        <v>SCHEDA DI RACCOLTA PARAMETRI GESTIONALI AIA
Allevamento: </v>
      </c>
      <c r="B1" s="318"/>
      <c r="C1" s="318"/>
      <c r="D1" s="319"/>
      <c r="E1" s="244"/>
      <c r="F1" s="230"/>
      <c r="G1" s="230"/>
      <c r="H1" s="230"/>
      <c r="I1" s="3"/>
    </row>
    <row r="2" spans="1:8" ht="18.75" thickBot="1">
      <c r="A2" s="257" t="s">
        <v>0</v>
      </c>
      <c r="B2" s="337" t="str">
        <f>'Mod. 1 - Materie e Prodotti'!B2</f>
        <v>ANNO </v>
      </c>
      <c r="C2" s="338"/>
      <c r="D2" s="339"/>
      <c r="E2" s="28"/>
      <c r="F2" s="113"/>
      <c r="G2" s="113"/>
      <c r="H2" s="113"/>
    </row>
    <row r="3" ht="13.5" thickBot="1"/>
    <row r="4" spans="1:7" s="62" customFormat="1" ht="30" customHeight="1" thickBot="1">
      <c r="A4" s="333" t="s">
        <v>146</v>
      </c>
      <c r="B4" s="336"/>
      <c r="C4" s="185" t="s">
        <v>147</v>
      </c>
      <c r="D4" s="186" t="s">
        <v>148</v>
      </c>
      <c r="E4" s="82"/>
      <c r="F4" s="82"/>
      <c r="G4" s="61"/>
    </row>
    <row r="5" spans="1:4" ht="12.75">
      <c r="A5" s="187"/>
      <c r="C5" s="24"/>
      <c r="D5" s="188"/>
    </row>
    <row r="6" spans="3:4" ht="76.5">
      <c r="C6" s="171" t="s">
        <v>149</v>
      </c>
      <c r="D6" s="172" t="s">
        <v>150</v>
      </c>
    </row>
    <row r="7" spans="3:4" ht="13.5" thickBot="1">
      <c r="C7" s="189" t="e">
        <f>(C5/'Mod. 1 - Materie e Prodotti'!B140)*1000</f>
        <v>#DIV/0!</v>
      </c>
      <c r="D7" s="190" t="e">
        <f>(D5/'Mod. 1 - Materie e Prodotti'!B140)*1000</f>
        <v>#DIV/0!</v>
      </c>
    </row>
    <row r="9" ht="13.5" thickBot="1"/>
    <row r="10" spans="1:8" s="62" customFormat="1" ht="30" customHeight="1" thickBot="1">
      <c r="A10" s="333" t="s">
        <v>121</v>
      </c>
      <c r="B10" s="336"/>
      <c r="C10" s="286" t="s">
        <v>52</v>
      </c>
      <c r="D10" s="63" t="s">
        <v>45</v>
      </c>
      <c r="E10" s="63" t="s">
        <v>53</v>
      </c>
      <c r="F10" s="63" t="s">
        <v>46</v>
      </c>
      <c r="G10" s="192" t="s">
        <v>223</v>
      </c>
      <c r="H10" s="191" t="s">
        <v>223</v>
      </c>
    </row>
    <row r="11" spans="1:8" s="60" customFormat="1" ht="30" customHeight="1" thickBot="1">
      <c r="A11" s="59"/>
      <c r="B11" s="59"/>
      <c r="C11" s="284" t="s">
        <v>122</v>
      </c>
      <c r="D11" s="284" t="s">
        <v>122</v>
      </c>
      <c r="E11" s="284" t="s">
        <v>122</v>
      </c>
      <c r="F11" s="284" t="s">
        <v>122</v>
      </c>
      <c r="G11" s="285" t="s">
        <v>122</v>
      </c>
      <c r="H11" s="285" t="s">
        <v>122</v>
      </c>
    </row>
    <row r="12" spans="1:7" s="60" customFormat="1" ht="30" customHeight="1">
      <c r="A12" s="59"/>
      <c r="B12" s="59"/>
      <c r="C12" s="61"/>
      <c r="D12" s="61"/>
      <c r="E12" s="61"/>
      <c r="F12" s="114"/>
      <c r="G12" s="61"/>
    </row>
    <row r="13" ht="13.5" thickBot="1"/>
    <row r="14" spans="1:8" ht="30.75" customHeight="1" thickBot="1">
      <c r="A14" s="333" t="s">
        <v>43</v>
      </c>
      <c r="B14" s="334"/>
      <c r="C14" s="334"/>
      <c r="D14" s="334"/>
      <c r="E14" s="334"/>
      <c r="F14" s="334"/>
      <c r="G14" s="334"/>
      <c r="H14" s="335"/>
    </row>
    <row r="15" spans="1:8" ht="35.25" customHeight="1" thickBot="1">
      <c r="A15" s="251"/>
      <c r="B15" s="15" t="s">
        <v>44</v>
      </c>
      <c r="C15" s="192" t="s">
        <v>52</v>
      </c>
      <c r="D15" s="16" t="s">
        <v>45</v>
      </c>
      <c r="E15" s="16" t="s">
        <v>53</v>
      </c>
      <c r="F15" s="193" t="s">
        <v>46</v>
      </c>
      <c r="G15" s="280" t="s">
        <v>223</v>
      </c>
      <c r="H15" s="191" t="s">
        <v>223</v>
      </c>
    </row>
    <row r="16" spans="1:8" ht="18" customHeight="1">
      <c r="A16" s="4" t="s">
        <v>38</v>
      </c>
      <c r="B16" s="281"/>
      <c r="C16" s="282"/>
      <c r="D16" s="282"/>
      <c r="E16" s="282"/>
      <c r="F16" s="282"/>
      <c r="G16" s="283"/>
      <c r="H16" s="218"/>
    </row>
    <row r="17" spans="1:8" ht="18" customHeight="1">
      <c r="A17" s="4" t="s">
        <v>39</v>
      </c>
      <c r="B17" s="200"/>
      <c r="C17" s="197"/>
      <c r="D17" s="197"/>
      <c r="E17" s="197"/>
      <c r="F17" s="197"/>
      <c r="G17" s="51"/>
      <c r="H17" s="31"/>
    </row>
    <row r="18" spans="1:8" ht="18" customHeight="1">
      <c r="A18" s="4" t="s">
        <v>40</v>
      </c>
      <c r="B18" s="200"/>
      <c r="C18" s="197"/>
      <c r="D18" s="197"/>
      <c r="E18" s="197"/>
      <c r="F18" s="197"/>
      <c r="G18" s="51"/>
      <c r="H18" s="31"/>
    </row>
    <row r="19" spans="1:8" ht="18" customHeight="1">
      <c r="A19" s="4" t="s">
        <v>41</v>
      </c>
      <c r="B19" s="200"/>
      <c r="C19" s="197"/>
      <c r="D19" s="197"/>
      <c r="E19" s="197"/>
      <c r="F19" s="197"/>
      <c r="G19" s="51"/>
      <c r="H19" s="31"/>
    </row>
    <row r="20" spans="1:8" ht="18" customHeight="1">
      <c r="A20" s="4" t="s">
        <v>42</v>
      </c>
      <c r="B20" s="200"/>
      <c r="C20" s="197"/>
      <c r="D20" s="197"/>
      <c r="E20" s="197"/>
      <c r="F20" s="197"/>
      <c r="G20" s="51"/>
      <c r="H20" s="31"/>
    </row>
    <row r="21" spans="1:8" ht="18" customHeight="1" thickBot="1">
      <c r="A21" s="12"/>
      <c r="B21" s="201"/>
      <c r="C21" s="203"/>
      <c r="D21" s="203"/>
      <c r="E21" s="203"/>
      <c r="F21" s="203"/>
      <c r="G21" s="52"/>
      <c r="H21" s="38"/>
    </row>
    <row r="23" ht="35.25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1" ht="35.25" customHeight="1"/>
    <row r="32" ht="18" customHeight="1"/>
    <row r="33" ht="18" customHeight="1"/>
    <row r="34" ht="18" customHeight="1"/>
    <row r="35" ht="18" customHeight="1"/>
    <row r="36" ht="18" customHeight="1"/>
  </sheetData>
  <mergeCells count="5">
    <mergeCell ref="A14:H14"/>
    <mergeCell ref="A10:B10"/>
    <mergeCell ref="A4:B4"/>
    <mergeCell ref="A1:D1"/>
    <mergeCell ref="B2:D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23" sqref="K23"/>
    </sheetView>
  </sheetViews>
  <sheetFormatPr defaultColWidth="9.140625" defaultRowHeight="12.75"/>
  <cols>
    <col min="1" max="1" width="21.00390625" style="1" customWidth="1"/>
    <col min="2" max="2" width="28.57421875" style="1" customWidth="1"/>
    <col min="3" max="3" width="15.421875" style="1" customWidth="1"/>
    <col min="4" max="4" width="12.28125" style="1" customWidth="1"/>
    <col min="5" max="5" width="17.57421875" style="1" customWidth="1"/>
    <col min="6" max="16384" width="9.140625" style="1" customWidth="1"/>
  </cols>
  <sheetData>
    <row r="1" spans="1:9" ht="54.75" customHeight="1" thickBot="1">
      <c r="A1" s="317" t="str">
        <f>'Mod. 1 - Materie e Prodotti'!A1:F1</f>
        <v>SCHEDA DI RACCOLTA PARAMETRI GESTIONALI AIA
Allevamento: </v>
      </c>
      <c r="B1" s="318"/>
      <c r="C1" s="318"/>
      <c r="D1" s="318"/>
      <c r="E1" s="318"/>
      <c r="F1" s="319"/>
      <c r="G1" s="230"/>
      <c r="H1" s="230"/>
      <c r="I1" s="3"/>
    </row>
    <row r="2" spans="1:8" ht="18.75" thickBot="1">
      <c r="A2" s="320" t="s">
        <v>0</v>
      </c>
      <c r="B2" s="321"/>
      <c r="C2" s="322"/>
      <c r="D2" s="337" t="str">
        <f>'Mod. 1 - Materie e Prodotti'!B2</f>
        <v>ANNO </v>
      </c>
      <c r="E2" s="338"/>
      <c r="F2" s="339"/>
      <c r="G2" s="113"/>
      <c r="H2" s="113"/>
    </row>
    <row r="3" ht="13.5" thickBot="1"/>
    <row r="4" spans="1:13" ht="26.25" customHeight="1" thickBot="1">
      <c r="A4" s="346" t="s">
        <v>165</v>
      </c>
      <c r="B4" s="347"/>
      <c r="C4" s="347"/>
      <c r="D4" s="348"/>
      <c r="E4" s="348"/>
      <c r="F4" s="348"/>
      <c r="G4" s="348"/>
      <c r="H4" s="348"/>
      <c r="I4" s="348"/>
      <c r="J4" s="348"/>
      <c r="K4" s="331"/>
      <c r="L4" s="331"/>
      <c r="M4" s="332"/>
    </row>
    <row r="5" spans="1:13" s="58" customFormat="1" ht="26.25" customHeight="1" thickBot="1">
      <c r="A5" s="53"/>
      <c r="B5" s="54"/>
      <c r="C5" s="54"/>
      <c r="D5" s="55"/>
      <c r="E5" s="55"/>
      <c r="F5" s="55"/>
      <c r="G5" s="55"/>
      <c r="H5" s="55"/>
      <c r="I5" s="55"/>
      <c r="J5" s="55"/>
      <c r="K5" s="56"/>
      <c r="L5" s="56"/>
      <c r="M5" s="57"/>
    </row>
    <row r="6" spans="1:13" s="58" customFormat="1" ht="42.75" customHeight="1" thickBot="1">
      <c r="A6" s="349" t="s">
        <v>120</v>
      </c>
      <c r="B6" s="350"/>
      <c r="C6" s="350"/>
      <c r="D6" s="350"/>
      <c r="E6" s="351"/>
      <c r="F6" s="272" t="s">
        <v>115</v>
      </c>
      <c r="G6" s="273" t="s">
        <v>50</v>
      </c>
      <c r="H6" s="274" t="s">
        <v>49</v>
      </c>
      <c r="I6" s="274" t="s">
        <v>116</v>
      </c>
      <c r="J6" s="193" t="s">
        <v>48</v>
      </c>
      <c r="K6" s="192" t="s">
        <v>223</v>
      </c>
      <c r="L6" s="192" t="s">
        <v>223</v>
      </c>
      <c r="M6" s="191" t="s">
        <v>223</v>
      </c>
    </row>
    <row r="7" spans="1:13" s="58" customFormat="1" ht="26.25" customHeight="1">
      <c r="A7" s="340" t="s">
        <v>117</v>
      </c>
      <c r="B7" s="341"/>
      <c r="C7" s="341"/>
      <c r="D7" s="341"/>
      <c r="E7" s="342"/>
      <c r="F7" s="269" t="s">
        <v>119</v>
      </c>
      <c r="G7" s="270" t="s">
        <v>119</v>
      </c>
      <c r="H7" s="270" t="s">
        <v>119</v>
      </c>
      <c r="I7" s="270" t="s">
        <v>119</v>
      </c>
      <c r="J7" s="270" t="s">
        <v>119</v>
      </c>
      <c r="K7" s="270" t="s">
        <v>119</v>
      </c>
      <c r="L7" s="270" t="s">
        <v>119</v>
      </c>
      <c r="M7" s="271" t="s">
        <v>119</v>
      </c>
    </row>
    <row r="8" spans="1:13" s="58" customFormat="1" ht="26.25" customHeight="1" thickBot="1">
      <c r="A8" s="343" t="s">
        <v>118</v>
      </c>
      <c r="B8" s="344"/>
      <c r="C8" s="344"/>
      <c r="D8" s="344"/>
      <c r="E8" s="345"/>
      <c r="F8" s="262" t="s">
        <v>119</v>
      </c>
      <c r="G8" s="263" t="s">
        <v>119</v>
      </c>
      <c r="H8" s="263" t="s">
        <v>119</v>
      </c>
      <c r="I8" s="263" t="s">
        <v>119</v>
      </c>
      <c r="J8" s="263" t="s">
        <v>119</v>
      </c>
      <c r="K8" s="263" t="s">
        <v>119</v>
      </c>
      <c r="L8" s="263" t="s">
        <v>119</v>
      </c>
      <c r="M8" s="175" t="s">
        <v>119</v>
      </c>
    </row>
    <row r="9" spans="1:13" s="58" customFormat="1" ht="26.25" customHeight="1" thickBot="1">
      <c r="A9" s="53"/>
      <c r="B9" s="54"/>
      <c r="C9" s="54"/>
      <c r="D9" s="55"/>
      <c r="E9" s="55"/>
      <c r="F9" s="55"/>
      <c r="G9" s="55"/>
      <c r="H9" s="55"/>
      <c r="I9" s="55"/>
      <c r="J9" s="55"/>
      <c r="K9" s="56"/>
      <c r="L9" s="56"/>
      <c r="M9" s="57"/>
    </row>
    <row r="10" spans="1:13" ht="85.5" customHeight="1" thickBot="1">
      <c r="A10" s="278"/>
      <c r="B10" s="279" t="s">
        <v>58</v>
      </c>
      <c r="C10" s="274" t="s">
        <v>62</v>
      </c>
      <c r="D10" s="279" t="s">
        <v>59</v>
      </c>
      <c r="E10" s="273" t="s">
        <v>63</v>
      </c>
      <c r="F10" s="273" t="s">
        <v>115</v>
      </c>
      <c r="G10" s="273" t="s">
        <v>50</v>
      </c>
      <c r="H10" s="274" t="s">
        <v>49</v>
      </c>
      <c r="I10" s="274" t="s">
        <v>116</v>
      </c>
      <c r="J10" s="193" t="s">
        <v>48</v>
      </c>
      <c r="K10" s="192" t="s">
        <v>223</v>
      </c>
      <c r="L10" s="192" t="s">
        <v>223</v>
      </c>
      <c r="M10" s="191" t="s">
        <v>223</v>
      </c>
    </row>
    <row r="11" spans="1:13" ht="18" customHeight="1">
      <c r="A11" s="47" t="s">
        <v>47</v>
      </c>
      <c r="B11" s="277"/>
      <c r="C11" s="277"/>
      <c r="D11" s="275"/>
      <c r="E11" s="194"/>
      <c r="F11" s="195"/>
      <c r="G11" s="195"/>
      <c r="H11" s="195"/>
      <c r="I11" s="195"/>
      <c r="J11" s="195"/>
      <c r="K11" s="81"/>
      <c r="L11" s="276"/>
      <c r="M11" s="30"/>
    </row>
    <row r="12" spans="1:13" ht="18" customHeight="1">
      <c r="A12" s="4" t="s">
        <v>60</v>
      </c>
      <c r="B12" s="34"/>
      <c r="C12" s="34"/>
      <c r="D12" s="200"/>
      <c r="E12" s="196"/>
      <c r="F12" s="197"/>
      <c r="G12" s="197"/>
      <c r="H12" s="197"/>
      <c r="I12" s="197"/>
      <c r="J12" s="197"/>
      <c r="K12" s="35"/>
      <c r="L12" s="51"/>
      <c r="M12" s="31"/>
    </row>
    <row r="13" spans="1:13" ht="18" customHeight="1" thickBot="1">
      <c r="A13" s="12" t="s">
        <v>61</v>
      </c>
      <c r="B13" s="36"/>
      <c r="C13" s="36"/>
      <c r="D13" s="201"/>
      <c r="E13" s="202"/>
      <c r="F13" s="203"/>
      <c r="G13" s="203"/>
      <c r="H13" s="203"/>
      <c r="I13" s="203"/>
      <c r="J13" s="203"/>
      <c r="K13" s="37"/>
      <c r="L13" s="52"/>
      <c r="M13" s="38"/>
    </row>
  </sheetData>
  <mergeCells count="7">
    <mergeCell ref="A7:E7"/>
    <mergeCell ref="A8:E8"/>
    <mergeCell ref="A2:C2"/>
    <mergeCell ref="A1:F1"/>
    <mergeCell ref="D2:F2"/>
    <mergeCell ref="A4:M4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31" sqref="C31"/>
    </sheetView>
  </sheetViews>
  <sheetFormatPr defaultColWidth="9.140625" defaultRowHeight="12.75"/>
  <cols>
    <col min="1" max="1" width="40.140625" style="1" bestFit="1" customWidth="1"/>
    <col min="2" max="2" width="13.421875" style="1" customWidth="1"/>
    <col min="3" max="3" width="24.28125" style="1" bestFit="1" customWidth="1"/>
    <col min="4" max="16384" width="9.140625" style="1" customWidth="1"/>
  </cols>
  <sheetData>
    <row r="1" spans="1:8" ht="54.75" customHeight="1" thickBot="1">
      <c r="A1" s="352" t="str">
        <f>'Mod. 1 - Materie e Prodotti'!A1:F1</f>
        <v>SCHEDA DI RACCOLTA PARAMETRI GESTIONALI AIA
Allevamento: </v>
      </c>
      <c r="B1" s="353"/>
      <c r="C1" s="354"/>
      <c r="D1" s="244"/>
      <c r="E1" s="230"/>
      <c r="F1" s="230"/>
      <c r="G1" s="230"/>
      <c r="H1" s="3"/>
    </row>
    <row r="2" spans="1:7" ht="18.75" thickBot="1">
      <c r="A2" s="256" t="s">
        <v>0</v>
      </c>
      <c r="B2" s="337" t="str">
        <f>'Mod. 1 - Materie e Prodotti'!B2</f>
        <v>ANNO </v>
      </c>
      <c r="C2" s="339"/>
      <c r="D2" s="28"/>
      <c r="E2" s="113"/>
      <c r="F2" s="113"/>
      <c r="G2" s="113"/>
    </row>
    <row r="3" ht="13.5" thickBot="1"/>
    <row r="4" spans="1:3" ht="18" customHeight="1" thickBot="1">
      <c r="A4" s="361" t="s">
        <v>99</v>
      </c>
      <c r="B4" s="362"/>
      <c r="C4" s="363"/>
    </row>
    <row r="5" spans="1:3" ht="15.75">
      <c r="A5" s="357" t="s">
        <v>56</v>
      </c>
      <c r="B5" s="358"/>
      <c r="C5" s="173" t="s">
        <v>55</v>
      </c>
    </row>
    <row r="6" spans="1:3" ht="39.75" customHeight="1">
      <c r="A6" s="359" t="s">
        <v>166</v>
      </c>
      <c r="B6" s="360"/>
      <c r="C6" s="174"/>
    </row>
    <row r="7" spans="1:3" ht="57" customHeight="1" thickBot="1">
      <c r="A7" s="355" t="s">
        <v>167</v>
      </c>
      <c r="B7" s="356"/>
      <c r="C7" s="175"/>
    </row>
  </sheetData>
  <mergeCells count="6">
    <mergeCell ref="B2:C2"/>
    <mergeCell ref="A1:C1"/>
    <mergeCell ref="A7:B7"/>
    <mergeCell ref="A5:B5"/>
    <mergeCell ref="A6:B6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36.8515625" style="1" customWidth="1"/>
    <col min="3" max="3" width="35.00390625" style="1" customWidth="1"/>
    <col min="4" max="4" width="24.28125" style="1" bestFit="1" customWidth="1"/>
    <col min="5" max="16384" width="9.140625" style="1" customWidth="1"/>
  </cols>
  <sheetData>
    <row r="1" spans="1:9" ht="54.75" customHeight="1" thickBot="1">
      <c r="A1" s="317" t="str">
        <f>'Mod. 1 - Materie e Prodotti'!A1:F1</f>
        <v>SCHEDA DI RACCOLTA PARAMETRI GESTIONALI AIA
Allevamento: </v>
      </c>
      <c r="B1" s="318"/>
      <c r="C1" s="318"/>
      <c r="D1" s="319"/>
      <c r="E1" s="244"/>
      <c r="F1" s="230"/>
      <c r="G1" s="230"/>
      <c r="H1" s="230"/>
      <c r="I1" s="3"/>
    </row>
    <row r="2" spans="1:8" ht="18.75" thickBot="1">
      <c r="A2" s="320" t="s">
        <v>0</v>
      </c>
      <c r="B2" s="321"/>
      <c r="C2" s="322"/>
      <c r="D2" s="253" t="str">
        <f>'Mod. 1 - Materie e Prodotti'!B2</f>
        <v>ANNO </v>
      </c>
      <c r="E2" s="28"/>
      <c r="F2" s="113"/>
      <c r="G2" s="113"/>
      <c r="H2" s="113"/>
    </row>
    <row r="3" spans="2:4" s="3" customFormat="1" ht="18.75" thickBot="1">
      <c r="B3" s="369"/>
      <c r="C3" s="370"/>
      <c r="D3" s="250"/>
    </row>
    <row r="4" spans="2:4" ht="13.5" thickBot="1">
      <c r="B4" s="366" t="s">
        <v>7</v>
      </c>
      <c r="C4" s="367"/>
      <c r="D4" s="368"/>
    </row>
    <row r="5" spans="1:4" ht="12.75">
      <c r="A5" s="371" t="s">
        <v>141</v>
      </c>
      <c r="B5" s="176" t="s">
        <v>18</v>
      </c>
      <c r="C5" s="177" t="s">
        <v>19</v>
      </c>
      <c r="D5" s="182"/>
    </row>
    <row r="6" spans="1:4" ht="12.75">
      <c r="A6" s="364"/>
      <c r="B6" s="8" t="s">
        <v>20</v>
      </c>
      <c r="C6" s="9" t="s">
        <v>21</v>
      </c>
      <c r="D6" s="183"/>
    </row>
    <row r="7" spans="1:4" ht="12.75">
      <c r="A7" s="364"/>
      <c r="B7" s="8" t="s">
        <v>22</v>
      </c>
      <c r="C7" s="9" t="s">
        <v>23</v>
      </c>
      <c r="D7" s="183"/>
    </row>
    <row r="8" spans="1:4" ht="25.5">
      <c r="A8" s="364"/>
      <c r="B8" s="10" t="s">
        <v>24</v>
      </c>
      <c r="C8" s="11" t="s">
        <v>25</v>
      </c>
      <c r="D8" s="183"/>
    </row>
    <row r="9" spans="1:4" ht="25.5">
      <c r="A9" s="364"/>
      <c r="B9" s="10" t="s">
        <v>26</v>
      </c>
      <c r="C9" s="11" t="s">
        <v>27</v>
      </c>
      <c r="D9" s="183"/>
    </row>
    <row r="10" spans="1:4" ht="25.5">
      <c r="A10" s="364"/>
      <c r="B10" s="39" t="s">
        <v>70</v>
      </c>
      <c r="C10" s="40" t="s">
        <v>71</v>
      </c>
      <c r="D10" s="183"/>
    </row>
    <row r="11" spans="1:4" ht="25.5">
      <c r="A11" s="364"/>
      <c r="B11" s="39" t="s">
        <v>70</v>
      </c>
      <c r="C11" s="40" t="s">
        <v>71</v>
      </c>
      <c r="D11" s="183"/>
    </row>
    <row r="12" spans="1:4" ht="26.25" thickBot="1">
      <c r="A12" s="365"/>
      <c r="B12" s="178" t="s">
        <v>70</v>
      </c>
      <c r="C12" s="179" t="s">
        <v>71</v>
      </c>
      <c r="D12" s="183"/>
    </row>
    <row r="13" spans="1:4" ht="25.5" customHeight="1">
      <c r="A13" s="364" t="s">
        <v>142</v>
      </c>
      <c r="B13" s="180" t="s">
        <v>28</v>
      </c>
      <c r="C13" s="181" t="s">
        <v>29</v>
      </c>
      <c r="D13" s="183"/>
    </row>
    <row r="14" spans="1:4" ht="25.5">
      <c r="A14" s="364"/>
      <c r="B14" s="10" t="s">
        <v>30</v>
      </c>
      <c r="C14" s="11" t="s">
        <v>31</v>
      </c>
      <c r="D14" s="183"/>
    </row>
    <row r="15" spans="1:4" ht="25.5">
      <c r="A15" s="364"/>
      <c r="B15" s="10" t="s">
        <v>32</v>
      </c>
      <c r="C15" s="11" t="s">
        <v>33</v>
      </c>
      <c r="D15" s="183"/>
    </row>
    <row r="16" spans="1:4" ht="12.75">
      <c r="A16" s="364"/>
      <c r="B16" s="8" t="s">
        <v>34</v>
      </c>
      <c r="C16" s="9" t="s">
        <v>35</v>
      </c>
      <c r="D16" s="183"/>
    </row>
    <row r="17" spans="1:4" ht="24" customHeight="1">
      <c r="A17" s="364"/>
      <c r="B17" s="10" t="s">
        <v>36</v>
      </c>
      <c r="C17" s="11" t="s">
        <v>37</v>
      </c>
      <c r="D17" s="183"/>
    </row>
    <row r="18" spans="1:4" ht="25.5">
      <c r="A18" s="364"/>
      <c r="B18" s="39" t="s">
        <v>70</v>
      </c>
      <c r="C18" s="40" t="s">
        <v>71</v>
      </c>
      <c r="D18" s="183"/>
    </row>
    <row r="19" spans="1:4" ht="25.5">
      <c r="A19" s="364"/>
      <c r="B19" s="39" t="s">
        <v>70</v>
      </c>
      <c r="C19" s="40" t="s">
        <v>71</v>
      </c>
      <c r="D19" s="183"/>
    </row>
    <row r="20" spans="1:4" ht="26.25" thickBot="1">
      <c r="A20" s="365"/>
      <c r="B20" s="178" t="s">
        <v>70</v>
      </c>
      <c r="C20" s="179" t="s">
        <v>71</v>
      </c>
      <c r="D20" s="184"/>
    </row>
  </sheetData>
  <mergeCells count="6">
    <mergeCell ref="A1:D1"/>
    <mergeCell ref="A2:C2"/>
    <mergeCell ref="A13:A20"/>
    <mergeCell ref="B4:D4"/>
    <mergeCell ref="B3:C3"/>
    <mergeCell ref="A5:A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37" sqref="D37"/>
    </sheetView>
  </sheetViews>
  <sheetFormatPr defaultColWidth="9.140625" defaultRowHeight="12.75"/>
  <cols>
    <col min="1" max="1" width="58.140625" style="1" bestFit="1" customWidth="1"/>
    <col min="2" max="2" width="22.7109375" style="1" bestFit="1" customWidth="1"/>
    <col min="3" max="16384" width="9.140625" style="1" customWidth="1"/>
  </cols>
  <sheetData>
    <row r="1" spans="1:7" ht="54.75" customHeight="1" thickBot="1">
      <c r="A1" s="352" t="str">
        <f>'Mod. 1 - Materie e Prodotti'!A1:F1</f>
        <v>SCHEDA DI RACCOLTA PARAMETRI GESTIONALI AIA
Allevamento: </v>
      </c>
      <c r="B1" s="354"/>
      <c r="C1" s="244"/>
      <c r="D1" s="230"/>
      <c r="E1" s="230"/>
      <c r="F1" s="230"/>
      <c r="G1" s="3"/>
    </row>
    <row r="2" spans="1:6" ht="18.75" thickBot="1">
      <c r="A2" s="256" t="s">
        <v>0</v>
      </c>
      <c r="B2" s="254" t="str">
        <f>'Mod. 1 - Materie e Prodotti'!B2</f>
        <v>ANNO </v>
      </c>
      <c r="C2" s="28"/>
      <c r="D2" s="113"/>
      <c r="E2" s="113"/>
      <c r="F2" s="113"/>
    </row>
    <row r="3" spans="1:2" ht="18.75" thickBot="1">
      <c r="A3" s="28"/>
      <c r="B3" s="250"/>
    </row>
    <row r="4" spans="1:2" ht="18" customHeight="1" thickBot="1">
      <c r="A4" s="346" t="s">
        <v>11</v>
      </c>
      <c r="B4" s="372"/>
    </row>
    <row r="5" spans="1:2" ht="18" customHeight="1">
      <c r="A5" s="149" t="s">
        <v>51</v>
      </c>
      <c r="B5" s="182"/>
    </row>
    <row r="6" spans="1:2" ht="18" customHeight="1">
      <c r="A6" s="4" t="s">
        <v>12</v>
      </c>
      <c r="B6" s="183"/>
    </row>
    <row r="7" spans="1:2" ht="18" customHeight="1">
      <c r="A7" s="4" t="s">
        <v>16</v>
      </c>
      <c r="B7" s="183"/>
    </row>
    <row r="8" spans="1:2" ht="18" customHeight="1">
      <c r="A8" s="6" t="s">
        <v>15</v>
      </c>
      <c r="B8" s="183"/>
    </row>
    <row r="9" spans="1:2" ht="18" customHeight="1">
      <c r="A9" s="4" t="s">
        <v>13</v>
      </c>
      <c r="B9" s="183"/>
    </row>
    <row r="10" spans="1:2" ht="18" customHeight="1">
      <c r="A10" s="4" t="s">
        <v>14</v>
      </c>
      <c r="B10" s="183"/>
    </row>
    <row r="11" spans="1:2" ht="18" customHeight="1">
      <c r="A11" s="4" t="s">
        <v>17</v>
      </c>
      <c r="B11" s="183"/>
    </row>
    <row r="12" spans="1:2" ht="16.5" customHeight="1">
      <c r="A12" s="4" t="s">
        <v>64</v>
      </c>
      <c r="B12" s="204"/>
    </row>
    <row r="13" spans="1:2" ht="15.75" customHeight="1">
      <c r="A13" s="4" t="s">
        <v>65</v>
      </c>
      <c r="B13" s="204"/>
    </row>
    <row r="14" spans="1:2" ht="16.5" customHeight="1" thickBot="1">
      <c r="A14" s="12" t="s">
        <v>72</v>
      </c>
      <c r="B14" s="205"/>
    </row>
  </sheetData>
  <mergeCells count="2">
    <mergeCell ref="A4:B4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K9" sqref="K9"/>
    </sheetView>
  </sheetViews>
  <sheetFormatPr defaultColWidth="9.140625" defaultRowHeight="12.75"/>
  <cols>
    <col min="1" max="1" width="27.421875" style="1" bestFit="1" customWidth="1"/>
    <col min="2" max="2" width="20.8515625" style="1" customWidth="1"/>
    <col min="3" max="3" width="14.00390625" style="1" bestFit="1" customWidth="1"/>
    <col min="4" max="7" width="14.00390625" style="1" customWidth="1"/>
    <col min="8" max="16384" width="9.140625" style="1" customWidth="1"/>
  </cols>
  <sheetData>
    <row r="1" spans="1:9" ht="54.75" customHeight="1" thickBot="1">
      <c r="A1" s="352" t="str">
        <f>'Mod. 1 - Materie e Prodotti'!A1:F1</f>
        <v>SCHEDA DI RACCOLTA PARAMETRI GESTIONALI AIA
Allevamento: </v>
      </c>
      <c r="B1" s="353"/>
      <c r="C1" s="353"/>
      <c r="D1" s="353"/>
      <c r="E1" s="354"/>
      <c r="F1" s="373" t="str">
        <f>'Mod. 1 - Materie e Prodotti'!B2</f>
        <v>ANNO </v>
      </c>
      <c r="G1" s="374"/>
      <c r="H1" s="230"/>
      <c r="I1" s="3"/>
    </row>
    <row r="2" ht="13.5" thickBot="1"/>
    <row r="3" spans="1:7" ht="26.25" customHeight="1" thickBot="1">
      <c r="A3" s="346" t="s">
        <v>168</v>
      </c>
      <c r="B3" s="347"/>
      <c r="C3" s="348"/>
      <c r="D3" s="348"/>
      <c r="E3" s="348"/>
      <c r="F3" s="331"/>
      <c r="G3" s="332"/>
    </row>
    <row r="4" spans="1:7" ht="85.5" customHeight="1" thickBot="1">
      <c r="A4" s="251"/>
      <c r="B4" s="29" t="s">
        <v>59</v>
      </c>
      <c r="C4" s="50" t="s">
        <v>112</v>
      </c>
      <c r="D4" s="32" t="s">
        <v>113</v>
      </c>
      <c r="E4" s="32" t="s">
        <v>114</v>
      </c>
      <c r="F4" s="198"/>
      <c r="G4" s="199"/>
    </row>
    <row r="5" spans="1:12" ht="18" customHeight="1" thickBot="1">
      <c r="A5" s="4" t="s">
        <v>73</v>
      </c>
      <c r="B5" s="34"/>
      <c r="C5" s="200"/>
      <c r="D5" s="196"/>
      <c r="E5" s="197"/>
      <c r="F5" s="35"/>
      <c r="G5" s="31"/>
      <c r="L5" s="252"/>
    </row>
    <row r="6" spans="1:7" ht="18" customHeight="1" thickBot="1">
      <c r="A6" s="12" t="s">
        <v>74</v>
      </c>
      <c r="B6" s="36"/>
      <c r="C6" s="201"/>
      <c r="D6" s="202"/>
      <c r="E6" s="203"/>
      <c r="F6" s="37"/>
      <c r="G6" s="38"/>
    </row>
    <row r="8" ht="43.5" customHeight="1"/>
    <row r="9" ht="85.5" customHeight="1"/>
    <row r="10" ht="18" customHeight="1"/>
    <row r="11" ht="18" customHeight="1"/>
    <row r="13" ht="43.5" customHeight="1"/>
    <row r="14" ht="85.5" customHeight="1"/>
    <row r="15" ht="18" customHeight="1"/>
    <row r="16" ht="18" customHeight="1"/>
  </sheetData>
  <mergeCells count="3">
    <mergeCell ref="A3:G3"/>
    <mergeCell ref="A1:E1"/>
    <mergeCell ref="F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L25" sqref="L25"/>
    </sheetView>
  </sheetViews>
  <sheetFormatPr defaultColWidth="9.140625" defaultRowHeight="12.75"/>
  <cols>
    <col min="1" max="1" width="19.7109375" style="1" customWidth="1"/>
    <col min="2" max="3" width="9.140625" style="1" customWidth="1"/>
    <col min="4" max="4" width="11.28125" style="1" customWidth="1"/>
    <col min="5" max="5" width="11.00390625" style="1" customWidth="1"/>
    <col min="6" max="6" width="10.8515625" style="1" customWidth="1"/>
    <col min="7" max="16384" width="9.140625" style="1" customWidth="1"/>
  </cols>
  <sheetData>
    <row r="1" spans="1:9" ht="54.75" customHeight="1" thickBot="1">
      <c r="A1" s="352" t="str">
        <f>'Mod. 1 - Materie e Prodotti'!A1:F1</f>
        <v>SCHEDA DI RACCOLTA PARAMETRI GESTIONALI AIA
Allevamento: </v>
      </c>
      <c r="B1" s="353"/>
      <c r="C1" s="353"/>
      <c r="D1" s="353"/>
      <c r="E1" s="354"/>
      <c r="F1" s="373" t="str">
        <f>'Mod. 1 - Materie e Prodotti'!B2</f>
        <v>ANNO </v>
      </c>
      <c r="G1" s="374"/>
      <c r="H1" s="230"/>
      <c r="I1" s="3"/>
    </row>
    <row r="2" ht="13.5" thickBot="1"/>
    <row r="3" spans="1:7" ht="26.25" customHeight="1" thickBot="1">
      <c r="A3" s="346" t="s">
        <v>169</v>
      </c>
      <c r="B3" s="347"/>
      <c r="C3" s="347"/>
      <c r="D3" s="347"/>
      <c r="E3" s="347"/>
      <c r="F3" s="347"/>
      <c r="G3" s="375"/>
    </row>
    <row r="4" spans="1:7" ht="85.5" customHeight="1">
      <c r="A4" s="251"/>
      <c r="B4" s="50" t="s">
        <v>143</v>
      </c>
      <c r="C4" s="13" t="s">
        <v>152</v>
      </c>
      <c r="D4" s="106" t="s">
        <v>144</v>
      </c>
      <c r="E4" s="106" t="s">
        <v>144</v>
      </c>
      <c r="F4" s="106" t="s">
        <v>144</v>
      </c>
      <c r="G4" s="107" t="s">
        <v>131</v>
      </c>
    </row>
    <row r="5" spans="1:7" ht="18" customHeight="1">
      <c r="A5" s="70"/>
      <c r="B5" s="79"/>
      <c r="C5" s="80"/>
      <c r="D5" s="195"/>
      <c r="E5" s="81"/>
      <c r="F5" s="81"/>
      <c r="G5" s="30"/>
    </row>
    <row r="6" spans="1:7" s="5" customFormat="1" ht="12.75">
      <c r="A6" s="71"/>
      <c r="B6" s="39"/>
      <c r="C6" s="75"/>
      <c r="D6" s="197"/>
      <c r="E6" s="76"/>
      <c r="F6" s="76"/>
      <c r="G6" s="77"/>
    </row>
    <row r="7" spans="1:7" ht="13.5" thickBot="1">
      <c r="A7" s="72"/>
      <c r="B7" s="74"/>
      <c r="C7" s="73"/>
      <c r="D7" s="203"/>
      <c r="E7" s="37"/>
      <c r="F7" s="37"/>
      <c r="G7" s="38"/>
    </row>
    <row r="10" ht="12.75">
      <c r="A10" s="206" t="s">
        <v>145</v>
      </c>
    </row>
  </sheetData>
  <mergeCells count="3">
    <mergeCell ref="A3:G3"/>
    <mergeCell ref="A1:E1"/>
    <mergeCell ref="F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Tacconi</dc:creator>
  <cp:keywords/>
  <dc:description/>
  <cp:lastModifiedBy>RER</cp:lastModifiedBy>
  <cp:lastPrinted>2009-09-22T13:45:30Z</cp:lastPrinted>
  <dcterms:created xsi:type="dcterms:W3CDTF">2009-02-20T13:04:37Z</dcterms:created>
  <dcterms:modified xsi:type="dcterms:W3CDTF">2010-02-08T07:54:16Z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ocumento">
    <vt:lpwstr>19</vt:lpwstr>
  </property>
  <property fmtid="{D5CDD505-2E9C-101B-9397-08002B2CF9AE}" pid="3" name="Anno di riferimento">
    <vt:lpwstr>2009.00000000000</vt:lpwstr>
  </property>
  <property fmtid="{D5CDD505-2E9C-101B-9397-08002B2CF9AE}" pid="4" name="Note">
    <vt:lpwstr/>
  </property>
</Properties>
</file>